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izen-fs\財政課\財政係\02-01-D　決算\06　地方公会計制度\02統一的な基準による地方公会計\R8\00_通知・調査等\20260818165316_【9／17〆切】令和６年度財政状況資料集の作成について（2回目・地方公会計関係）\04_財政課作成\"/>
    </mc:Choice>
  </mc:AlternateContent>
  <xr:revisionPtr revIDLastSave="0" documentId="13_ncr:1_{1B5287F9-B3EE-49C7-9BD2-ADA5076CA5F9}" xr6:coauthVersionLast="47" xr6:coauthVersionMax="47" xr10:uidLastSave="{00000000-0000-0000-0000-000000000000}"/>
  <bookViews>
    <workbookView xWindow="5895" yWindow="585" windowWidth="21690" windowHeight="138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63" i="12" l="1"/>
  <c r="AP63" i="12"/>
  <c r="AF88" i="12"/>
  <c r="BG36" i="10" l="1"/>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C36" i="10"/>
  <c r="C37" i="10" s="1"/>
  <c r="U35" i="10" l="1"/>
  <c r="U36" i="10" s="1"/>
  <c r="U37" i="10" s="1"/>
  <c r="AM34" i="10"/>
  <c r="AM35" i="10" l="1"/>
  <c r="AM36" i="10" s="1"/>
  <c r="BE34" i="10"/>
  <c r="BE35" i="10" s="1"/>
  <c r="BE36" i="10" s="1"/>
  <c r="BW34" i="10" l="1"/>
  <c r="BW35" i="10" s="1"/>
  <c r="BW36" i="10" s="1"/>
  <c r="BW37" i="10" s="1"/>
  <c r="BW38" i="10" s="1"/>
  <c r="BW39" i="10" s="1"/>
  <c r="BW40" i="10" s="1"/>
  <c r="BW41" i="10" s="1"/>
  <c r="BW42" i="10" s="1"/>
  <c r="CO34" i="10" l="1"/>
  <c r="CO35" i="10" s="1"/>
  <c r="CO36" i="10" s="1"/>
  <c r="CO37" i="10" s="1"/>
  <c r="CO38" i="10" s="1"/>
</calcChain>
</file>

<file path=xl/sharedStrings.xml><?xml version="1.0" encoding="utf-8"?>
<sst xmlns="http://schemas.openxmlformats.org/spreadsheetml/2006/main" count="1121" uniqueCount="582">
  <si>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</si>
  <si>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</si>
  <si>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</si>
  <si>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</si>
  <si>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</si>
  <si>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</si>
  <si>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</si>
  <si>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</si>
  <si>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</si>
  <si>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</si>
  <si>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</si>
  <si>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</si>
  <si>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</si>
  <si>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</si>
  <si>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</si>
  <si>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</si>
  <si>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</si>
  <si>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</si>
  <si>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</si>
  <si>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</si>
  <si>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</si>
  <si>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</si>
  <si>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</si>
  <si>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</si>
  <si>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</si>
  <si>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</si>
  <si>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</si>
  <si>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</si>
  <si>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</si>
  <si>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</si>
  <si>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</si>
  <si>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</si>
  <si>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</si>
  <si>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</si>
  <si>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</si>
  <si>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</si>
  <si>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</si>
  <si>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</si>
  <si>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</si>
  <si>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</si>
  <si>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</si>
  <si>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</si>
  <si>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</si>
  <si>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</si>
  <si>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</si>
  <si>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</si>
  <si>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</si>
  <si>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</si>
  <si>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</si>
  <si>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</si>
  <si>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</si>
  <si>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</si>
  <si>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</si>
  <si>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</si>
  <si>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</si>
  <si>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</si>
  <si>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</si>
  <si>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</si>
  <si>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</si>
  <si>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</si>
  <si>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</si>
  <si>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</si>
  <si>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</si>
  <si>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</si>
  <si>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</si>
  <si>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</si>
  <si>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</si>
  <si>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</si>
  <si>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</si>
  <si>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</si>
  <si>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</si>
  <si>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</si>
  <si>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</si>
  <si>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</si>
  <si>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</si>
  <si>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</si>
  <si>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</si>
  <si>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</si>
  <si>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</si>
  <si>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</si>
  <si>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</si>
  <si>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</si>
  <si>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</si>
  <si>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</si>
  <si>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</si>
  <si>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</si>
  <si>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</si>
  <si>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</si>
  <si>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</si>
  <si>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</si>
  <si>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</si>
  <si>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</si>
  <si>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</si>
  <si>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</si>
  <si>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</si>
  <si>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備前市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</si>
  <si>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</si>
  <si>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</si>
  <si>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</si>
  <si>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</si>
  <si>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</si>
  <si>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</si>
  <si>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</si>
  <si>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</si>
  <si>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</si>
  <si>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</si>
  <si>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</si>
  <si>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</si>
  <si>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</si>
  <si>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</si>
  <si>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</si>
  <si>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</si>
  <si>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</si>
  <si>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</si>
  <si>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</si>
  <si>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</si>
  <si>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</si>
  <si>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</si>
  <si>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</si>
  <si>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</si>
  <si>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</si>
  <si>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</si>
  <si>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</si>
  <si>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</si>
  <si>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</si>
  <si>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</si>
  <si>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</si>
  <si>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</si>
  <si>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</si>
  <si>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</si>
  <si>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</si>
  <si>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</si>
  <si>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</si>
  <si>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</si>
  <si>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</si>
  <si>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</si>
  <si>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</si>
  <si>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</si>
  <si>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</si>
  <si>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</si>
  <si>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</si>
  <si>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</si>
  <si>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</si>
  <si>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</si>
  <si>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</si>
  <si>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</si>
  <si>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</si>
  <si>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</si>
  <si>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</si>
  <si>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</si>
  <si>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</si>
  <si>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</si>
  <si>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</si>
  <si>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</si>
  <si>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</si>
  <si>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</si>
  <si>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</si>
  <si>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</si>
  <si>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</si>
  <si>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</si>
  <si>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</si>
  <si>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</si>
  <si>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</si>
  <si>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</si>
  <si>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</si>
  <si>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</si>
  <si>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</si>
  <si>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</si>
  <si>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</si>
  <si>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</si>
  <si>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</si>
  <si>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</si>
  <si>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</si>
  <si>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</si>
  <si>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</si>
  <si>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</si>
  <si>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</si>
  <si>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</si>
  <si>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</si>
  <si>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</si>
  <si>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</si>
  <si>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</si>
  <si>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</si>
  <si>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</si>
  <si>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</si>
  <si>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</si>
  <si>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</si>
  <si>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</si>
  <si>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</si>
  <si>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</si>
  <si>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</si>
  <si>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</si>
  <si>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</si>
  <si>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</si>
  <si>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</si>
  <si>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</si>
  <si>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</si>
  <si>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</si>
  <si>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</si>
  <si>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</si>
  <si>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</si>
  <si>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</si>
  <si>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</si>
  <si>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</si>
  <si>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岡山県備前市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</si>
  <si>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</si>
  <si>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</si>
  <si>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</si>
  <si>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</si>
  <si>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</si>
  <si>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</si>
  <si>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</si>
  <si>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</si>
  <si>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</si>
  <si>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</si>
  <si>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</si>
  <si>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</si>
  <si>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</si>
  <si>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</si>
  <si>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</si>
  <si>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</si>
  <si>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</si>
  <si>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</si>
  <si>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</si>
  <si>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</si>
  <si>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</si>
  <si>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</si>
  <si>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</si>
  <si>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</si>
  <si>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</si>
  <si>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</si>
  <si>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</si>
  <si>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</si>
  <si>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</si>
  <si>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</si>
  <si>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</si>
  <si>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</si>
  <si>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</si>
  <si>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</si>
  <si>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</si>
  <si>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</si>
  <si>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</si>
  <si>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</si>
  <si>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</si>
  <si>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</si>
  <si>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</si>
  <si>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</si>
  <si>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</si>
  <si>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</si>
  <si>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</si>
  <si>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</si>
  <si>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</si>
  <si>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</si>
  <si>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</si>
  <si>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</si>
  <si>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</si>
  <si>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</si>
  <si>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</si>
  <si>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</si>
  <si>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</si>
  <si>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</si>
  <si>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</si>
  <si>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</si>
  <si>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</si>
  <si>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</si>
  <si>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</si>
  <si>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</si>
  <si>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</si>
  <si>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</si>
  <si>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</si>
  <si>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</si>
  <si>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</si>
  <si>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</si>
  <si>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</si>
  <si>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</si>
  <si>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</si>
  <si>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</si>
  <si>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</si>
  <si>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</si>
  <si>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</si>
  <si>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</si>
  <si>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</si>
  <si>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</si>
  <si>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</si>
  <si>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</si>
  <si>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</si>
  <si>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</si>
  <si>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</si>
  <si>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</si>
  <si>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</si>
  <si>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</si>
  <si>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</si>
  <si>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</si>
  <si>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</si>
  <si>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</si>
  <si>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</si>
  <si>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</si>
  <si>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</si>
  <si>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</si>
  <si>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</si>
  <si>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</si>
  <si>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</si>
  <si>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</si>
  <si>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</si>
  <si>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</si>
  <si>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</si>
  <si>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</si>
  <si>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</si>
  <si>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</si>
  <si>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</si>
  <si>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</si>
  <si>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</si>
  <si>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</si>
  <si>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</si>
  <si>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</si>
  <si>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</si>
  <si>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</si>
  <si>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</si>
  <si>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</si>
  <si>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</si>
  <si>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</si>
  <si>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</si>
  <si>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</si>
  <si>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</si>
  <si>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</si>
  <si>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</si>
  <si>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</si>
  <si>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</si>
  <si>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</si>
  <si>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</si>
  <si>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</si>
  <si>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</si>
  <si>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</si>
  <si>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</si>
  <si>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</si>
  <si>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</si>
  <si>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</si>
  <si>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</si>
  <si>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</si>
  <si>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</si>
  <si>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</si>
  <si>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</si>
  <si>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</si>
  <si>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</si>
  <si>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</si>
  <si>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</si>
  <si>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</si>
  <si>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</si>
  <si>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</si>
  <si>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</si>
  <si>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</si>
  <si>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</si>
  <si>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</si>
  <si>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</si>
  <si>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</si>
  <si>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岡山県備前市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</si>
  <si>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</si>
  <si>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</si>
  <si>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</si>
  <si>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</si>
  <si>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</si>
  <si>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</si>
  <si>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</si>
  <si>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</si>
  <si>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</si>
  <si>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</si>
  <si>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</si>
  <si>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</si>
  <si>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</si>
  <si>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</si>
  <si>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</si>
  <si>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</si>
  <si>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</si>
  <si>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</si>
  <si>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</si>
  <si>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</si>
  <si>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備前市土地取得事業特別会計</t>
    <phoneticPr fontId="5"/>
  </si>
  <si>
    <t>備前市飲料水供給事業特別会計</t>
    <phoneticPr fontId="5"/>
  </si>
  <si>
    <t>備前市駐車場事業特別会計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</si>
  <si>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</si>
  <si>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</si>
  <si>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</si>
  <si>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</si>
  <si>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</si>
  <si>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</si>
  <si>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</si>
  <si>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</si>
  <si>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</si>
  <si>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</si>
  <si>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</si>
  <si>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</si>
  <si>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</si>
  <si>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備前市国民健康保険事業特別会計</t>
    <phoneticPr fontId="5"/>
  </si>
  <si>
    <t>備前市介護保険事業特別会計（介護保険事業勘定）</t>
    <phoneticPr fontId="5"/>
  </si>
  <si>
    <t>備前市介護保険事業特別会計（予防サービス事業勘定）</t>
    <phoneticPr fontId="5"/>
  </si>
  <si>
    <t>備前市後期高齢者医療事業特別会計</t>
    <phoneticPr fontId="5"/>
  </si>
  <si>
    <t>備前市水道事業会計</t>
    <phoneticPr fontId="5"/>
  </si>
  <si>
    <t>法適用企業</t>
    <phoneticPr fontId="5"/>
  </si>
  <si>
    <t>備前市下水道事業会計</t>
    <phoneticPr fontId="5"/>
  </si>
  <si>
    <t>備前市病院事業会計</t>
    <phoneticPr fontId="5"/>
  </si>
  <si>
    <t>備前市浄化槽整備事業特別会計</t>
    <phoneticPr fontId="5"/>
  </si>
  <si>
    <t>法非適用企業</t>
    <phoneticPr fontId="5"/>
  </si>
  <si>
    <t>備前市宅地造成分譲事業特別会計</t>
    <phoneticPr fontId="5"/>
  </si>
  <si>
    <t>備前市企業用地造成事業特別会計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</si>
  <si>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</si>
  <si>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</si>
  <si>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</si>
  <si>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</si>
  <si>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</si>
  <si>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</si>
  <si>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</si>
  <si>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</si>
  <si>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</si>
  <si>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</si>
  <si>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</si>
  <si>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</si>
  <si>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</si>
  <si>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</si>
  <si>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</si>
  <si>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</si>
  <si>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</si>
  <si>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</si>
  <si>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</si>
  <si>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</si>
  <si>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</si>
  <si>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</si>
  <si>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</si>
  <si>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</si>
  <si>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</si>
  <si>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</si>
  <si>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</si>
  <si>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</si>
  <si>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</si>
  <si>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</si>
  <si>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</si>
  <si>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</si>
  <si>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</si>
  <si>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</si>
  <si>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</si>
  <si>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</si>
  <si>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</si>
  <si>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</si>
  <si>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</si>
  <si>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</si>
  <si>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</si>
  <si>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</si>
  <si>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</si>
  <si>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</si>
  <si>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</si>
  <si>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</si>
  <si>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</si>
  <si>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</si>
  <si>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</si>
  <si>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</si>
  <si>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</si>
  <si>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</si>
  <si>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</si>
  <si>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</si>
  <si>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</si>
  <si>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</si>
  <si>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</si>
  <si>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</si>
  <si>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</si>
  <si>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</si>
  <si>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</si>
  <si>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</si>
  <si>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</si>
  <si>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</si>
  <si>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</si>
  <si>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</si>
  <si>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</si>
  <si>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</si>
  <si>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</si>
  <si>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</si>
  <si>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</si>
  <si>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</si>
  <si>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</si>
  <si>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</si>
  <si>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</si>
  <si>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</si>
  <si>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</si>
  <si>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</si>
  <si>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</si>
  <si>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</si>
  <si>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</si>
  <si>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</si>
  <si>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</si>
  <si>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</si>
  <si>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</si>
  <si>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</si>
  <si>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</si>
  <si>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</si>
  <si>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</si>
  <si>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</si>
  <si>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</si>
  <si>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</si>
  <si>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</si>
  <si>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</si>
  <si>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</si>
  <si>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</si>
  <si>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</si>
  <si>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</si>
  <si>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</si>
  <si>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</si>
  <si>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</si>
  <si>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</si>
  <si>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</si>
  <si>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</si>
  <si>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</si>
  <si>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</si>
  <si>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</si>
  <si>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</si>
  <si>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</si>
  <si>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</si>
  <si>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</si>
  <si>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</si>
  <si>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</si>
  <si>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</si>
  <si>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</si>
  <si>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</si>
  <si>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</si>
  <si>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</si>
  <si>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</si>
  <si>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</si>
  <si>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</si>
  <si>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</si>
  <si>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</si>
  <si>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</si>
  <si>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</si>
  <si>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</si>
  <si>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</si>
  <si>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</si>
  <si>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</si>
  <si>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</si>
  <si>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</si>
  <si>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</si>
  <si>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</si>
  <si>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</si>
  <si>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</si>
  <si>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2.41</t>
  </si>
  <si>
    <t>▲ 1.02</t>
  </si>
  <si>
    <t>備前市病院事業会計</t>
  </si>
  <si>
    <t>備前市水道事業会計</t>
  </si>
  <si>
    <t>一般会計</t>
  </si>
  <si>
    <t>備前市下水道事業会計</t>
  </si>
  <si>
    <t>備前市国民健康保険事業特別会計</t>
  </si>
  <si>
    <t>備前市介護保険事業特別会計（介護保険事業勘定）</t>
  </si>
  <si>
    <t>備前市企業用地造成事業特別会計</t>
  </si>
  <si>
    <t>備前市宅地造成分譲事業特別会計</t>
  </si>
  <si>
    <t>その他会計（赤字）</t>
  </si>
  <si>
    <t>その他会計（黒字）</t>
  </si>
  <si>
    <t>R02</t>
    <phoneticPr fontId="5"/>
  </si>
  <si>
    <t>R03</t>
    <phoneticPr fontId="5"/>
  </si>
  <si>
    <t>R04</t>
    <phoneticPr fontId="5"/>
  </si>
  <si>
    <t>R05</t>
    <phoneticPr fontId="5"/>
  </si>
  <si>
    <t>R06</t>
    <phoneticPr fontId="5"/>
  </si>
  <si>
    <t>-</t>
    <phoneticPr fontId="2"/>
  </si>
  <si>
    <t>備前市施設管理公社</t>
    <rPh sb="0" eb="3">
      <t>ビゼンシ</t>
    </rPh>
    <rPh sb="3" eb="7">
      <t>シセツカンリ</t>
    </rPh>
    <rPh sb="7" eb="9">
      <t>コウシャ</t>
    </rPh>
    <phoneticPr fontId="10"/>
  </si>
  <si>
    <t>片上埠頭開発</t>
    <rPh sb="0" eb="2">
      <t>カタカミ</t>
    </rPh>
    <rPh sb="2" eb="4">
      <t>フトウ</t>
    </rPh>
    <rPh sb="4" eb="6">
      <t>カイハツ</t>
    </rPh>
    <phoneticPr fontId="10"/>
  </si>
  <si>
    <t>日生有線テレビ</t>
    <rPh sb="0" eb="2">
      <t>ヒナセ</t>
    </rPh>
    <rPh sb="2" eb="4">
      <t>ユウセン</t>
    </rPh>
    <phoneticPr fontId="10"/>
  </si>
  <si>
    <t>一般財団法人岡山セラミックス技術振興財団</t>
    <rPh sb="0" eb="2">
      <t>イッパン</t>
    </rPh>
    <rPh sb="2" eb="6">
      <t>ザイダンホウジン</t>
    </rPh>
    <rPh sb="6" eb="8">
      <t>オカヤマ</t>
    </rPh>
    <rPh sb="14" eb="16">
      <t>ギジュツ</t>
    </rPh>
    <rPh sb="16" eb="18">
      <t>シンコウ</t>
    </rPh>
    <rPh sb="18" eb="20">
      <t>ザイダン</t>
    </rPh>
    <phoneticPr fontId="10"/>
  </si>
  <si>
    <t>一般財団法人備前市文化芸術振興財団</t>
    <rPh sb="0" eb="2">
      <t>イッパン</t>
    </rPh>
    <rPh sb="2" eb="4">
      <t>ザイダン</t>
    </rPh>
    <rPh sb="4" eb="6">
      <t>ホウジン</t>
    </rPh>
    <rPh sb="6" eb="9">
      <t>ビゼンシ</t>
    </rPh>
    <rPh sb="9" eb="11">
      <t>ブンカ</t>
    </rPh>
    <rPh sb="11" eb="13">
      <t>ゲイジュツ</t>
    </rPh>
    <rPh sb="13" eb="15">
      <t>シンコウ</t>
    </rPh>
    <rPh sb="15" eb="17">
      <t>ザイダン</t>
    </rPh>
    <phoneticPr fontId="2"/>
  </si>
  <si>
    <t>岡山県広域水道企業団</t>
    <rPh sb="0" eb="3">
      <t>オカヤマケン</t>
    </rPh>
    <rPh sb="3" eb="5">
      <t>コウイキ</t>
    </rPh>
    <rPh sb="5" eb="7">
      <t>スイドウ</t>
    </rPh>
    <rPh sb="7" eb="10">
      <t>キギョウダン</t>
    </rPh>
    <phoneticPr fontId="10"/>
  </si>
  <si>
    <t>岡山県後期高齢者医療広域連合一般会計</t>
    <rPh sb="0" eb="3">
      <t>オカヤマケン</t>
    </rPh>
    <rPh sb="3" eb="5">
      <t>コウキ</t>
    </rPh>
    <rPh sb="5" eb="8">
      <t>コウレイシャ</t>
    </rPh>
    <rPh sb="8" eb="10">
      <t>イリョウ</t>
    </rPh>
    <rPh sb="10" eb="12">
      <t>コウイキ</t>
    </rPh>
    <rPh sb="12" eb="14">
      <t>レンゴウ</t>
    </rPh>
    <rPh sb="14" eb="18">
      <t>イッパンカイケイ</t>
    </rPh>
    <phoneticPr fontId="10"/>
  </si>
  <si>
    <t>岡山県後期高齢者医療広域連合特別会計</t>
    <rPh sb="0" eb="3">
      <t>オカヤマケン</t>
    </rPh>
    <rPh sb="3" eb="8">
      <t>コウキコウレイシャ</t>
    </rPh>
    <rPh sb="8" eb="10">
      <t>イリョウ</t>
    </rPh>
    <rPh sb="10" eb="14">
      <t>コウイキレンゴウ</t>
    </rPh>
    <rPh sb="14" eb="16">
      <t>トクベツ</t>
    </rPh>
    <rPh sb="16" eb="18">
      <t>カイケイ</t>
    </rPh>
    <phoneticPr fontId="10"/>
  </si>
  <si>
    <t>岡山県市町村総合事務組合一般会計</t>
    <rPh sb="0" eb="3">
      <t>オカヤマケン</t>
    </rPh>
    <rPh sb="3" eb="6">
      <t>シチョウソン</t>
    </rPh>
    <rPh sb="6" eb="12">
      <t>ソウゴウジムクミアイ</t>
    </rPh>
    <rPh sb="12" eb="16">
      <t>イッパンカイケイ</t>
    </rPh>
    <phoneticPr fontId="10"/>
  </si>
  <si>
    <t>岡山県市町村総合事務組合貸付金特別会計</t>
    <rPh sb="0" eb="3">
      <t>オカヤマケン</t>
    </rPh>
    <rPh sb="3" eb="6">
      <t>シチョウソン</t>
    </rPh>
    <rPh sb="6" eb="8">
      <t>ソウゴウ</t>
    </rPh>
    <rPh sb="8" eb="12">
      <t>ジムクミアイ</t>
    </rPh>
    <rPh sb="12" eb="15">
      <t>カシツケキン</t>
    </rPh>
    <rPh sb="15" eb="19">
      <t>トクベツカイケイ</t>
    </rPh>
    <phoneticPr fontId="10"/>
  </si>
  <si>
    <t>岡山県市町村総合事務組合拠出金事業特別会計</t>
    <rPh sb="0" eb="12">
      <t>オカヤマケンシチョウソンソウゴウジムクミアイ</t>
    </rPh>
    <rPh sb="12" eb="15">
      <t>キョシュツキン</t>
    </rPh>
    <rPh sb="15" eb="17">
      <t>ジギョウ</t>
    </rPh>
    <rPh sb="17" eb="21">
      <t>トクベツカイケイ</t>
    </rPh>
    <phoneticPr fontId="10"/>
  </si>
  <si>
    <t>岡山県市町村税整理組合</t>
    <rPh sb="0" eb="3">
      <t>オカヤマケン</t>
    </rPh>
    <rPh sb="3" eb="6">
      <t>シチョウソン</t>
    </rPh>
    <rPh sb="6" eb="7">
      <t>ゼイ</t>
    </rPh>
    <rPh sb="7" eb="11">
      <t>セイリクミアイ</t>
    </rPh>
    <phoneticPr fontId="10"/>
  </si>
  <si>
    <t>東備消防組合</t>
    <rPh sb="0" eb="4">
      <t>トウビショウボウ</t>
    </rPh>
    <rPh sb="4" eb="6">
      <t>クミアイ</t>
    </rPh>
    <phoneticPr fontId="10"/>
  </si>
  <si>
    <t>旭東用排水組合</t>
    <rPh sb="0" eb="2">
      <t>キョクトウ</t>
    </rPh>
    <rPh sb="2" eb="5">
      <t>ヨウハイスイ</t>
    </rPh>
    <rPh sb="5" eb="7">
      <t>クミアイ</t>
    </rPh>
    <phoneticPr fontId="10"/>
  </si>
  <si>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</si>
  <si>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</si>
  <si>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</si>
  <si>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</si>
  <si>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</si>
  <si>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</si>
  <si>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</si>
  <si>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</si>
  <si>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</si>
  <si>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交付税措置の少ない既発債の償還が進むとともに、公営企業債等繰入見込額の減少、基金積立等の充当可能財源の増加などから将来負担比率は「算定なし」となった。
一方で、有形固定資産減価償却率は、老朽化施設の保有割合が高いことから類似団体よりも高い水準で推移している。
このことから、公共施設の老朽化に対して単なる施設の更新を抑制し、財政負担の軽減に努めてきたと言える。一方で、再編すべき公共施設を多数抱える状況下において、今後も公共施設等総合管理計画に基づき、施設の更新や再編の検討を継続していく必要がある。また、長寿命化が可能な施設については、適切な管理運営を行うとともに、ニーズを考慮したサービス内容の見直しや施設整備を進めていく必要がある。</t>
    <rPh sb="149" eb="150">
      <t>タン</t>
    </rPh>
    <rPh sb="152" eb="154">
      <t>シセツ</t>
    </rPh>
    <rPh sb="155" eb="157">
      <t>コウシン</t>
    </rPh>
    <rPh sb="226" eb="228">
      <t>シセツ</t>
    </rPh>
    <phoneticPr fontId="5"/>
  </si>
  <si>
    <t>将来負担比率は、年々改善傾向であり平成30年度より「算定なし」となった。実質公債費比率は、年々改善しつつあり、類似団体平均と同一水準になった。
これは、下水道事業に係る準元利償還金が依然高水準にあることに加えて、こども園・新庁舎の建設、防災行政無線・クリーンセンター備前の整備など大規模事業のための市債借り入れを実施してきたためである。適宜の繰り上げ償還や償還計画を見据えたうえで事業内容の調整を図り、改善に努める必要がある。</t>
    <rPh sb="45" eb="47">
      <t>ネンネン</t>
    </rPh>
    <rPh sb="62" eb="64">
      <t>ドウイツ</t>
    </rPh>
    <rPh sb="64" eb="66">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</si>
</sst>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50363B-5356-4AC4-B790-A742A2E7FA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D9F0-48EB-BDDB-C5956D66A9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73395</c:v>
                </c:pt>
                <c:pt idx="1">
                  <c:v>54038</c:v>
                </c:pt>
                <c:pt idx="2">
                  <c:v>76900</c:v>
                </c:pt>
                <c:pt idx="3">
                  <c:v>81347</c:v>
                </c:pt>
                <c:pt idx="4">
                  <c:v>110912</c:v>
                </c:pt>
              </c:numCache>
            </c:numRef>
          </c:val>
          <c:smooth val="0"/>
          <c:extLst>
            <c:ext xmlns:c16="http://schemas.microsoft.com/office/drawing/2014/chart" uri="{C3380CC4-5D6E-409C-BE32-E72D297353CC}">
              <c16:uniqueId val="{00000001-D9F0-48EB-BDDB-C5956D66A9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4.01</c:v>
                </c:pt>
                <c:pt idx="1">
                  <c:v>7.01</c:v>
                </c:pt>
                <c:pt idx="2">
                  <c:v>6.39</c:v>
                </c:pt>
                <c:pt idx="3">
                  <c:v>8.86</c:v>
                </c:pt>
                <c:pt idx="4">
                  <c:v>7.5</c:v>
                </c:pt>
              </c:numCache>
            </c:numRef>
          </c:val>
          <c:extLst>
            <c:ext xmlns:c16="http://schemas.microsoft.com/office/drawing/2014/chart" uri="{C3380CC4-5D6E-409C-BE32-E72D297353CC}">
              <c16:uniqueId val="{00000000-F53A-4759-9F6C-6F4A641A6C8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41.91</c:v>
                </c:pt>
                <c:pt idx="1">
                  <c:v>41.54</c:v>
                </c:pt>
                <c:pt idx="2">
                  <c:v>48.77</c:v>
                </c:pt>
                <c:pt idx="3">
                  <c:v>49.25</c:v>
                </c:pt>
                <c:pt idx="4">
                  <c:v>52.62</c:v>
                </c:pt>
              </c:numCache>
            </c:numRef>
          </c:val>
          <c:extLst>
            <c:ext xmlns:c16="http://schemas.microsoft.com/office/drawing/2014/chart" uri="{C3380CC4-5D6E-409C-BE32-E72D297353CC}">
              <c16:uniqueId val="{00000001-F53A-4759-9F6C-6F4A641A6C8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11.92</c:v>
                </c:pt>
                <c:pt idx="2">
                  <c:v>2.57</c:v>
                </c:pt>
                <c:pt idx="3">
                  <c:v>2.52</c:v>
                </c:pt>
                <c:pt idx="4">
                  <c:v>-1.02</c:v>
                </c:pt>
              </c:numCache>
            </c:numRef>
          </c:val>
          <c:smooth val="0"/>
          <c:extLst>
            <c:ext xmlns:c16="http://schemas.microsoft.com/office/drawing/2014/chart" uri="{C3380CC4-5D6E-409C-BE32-E72D297353CC}">
              <c16:uniqueId val="{00000002-F53A-4759-9F6C-6F4A641A6C8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0.27</c:v>
                </c:pt>
                <c:pt idx="4">
                  <c:v>#N/A</c:v>
                </c:pt>
                <c:pt idx="5">
                  <c:v>0.21</c:v>
                </c:pt>
                <c:pt idx="6">
                  <c:v>#N/A</c:v>
                </c:pt>
                <c:pt idx="7">
                  <c:v>0.74</c:v>
                </c:pt>
                <c:pt idx="8">
                  <c:v>#N/A</c:v>
                </c:pt>
                <c:pt idx="9">
                  <c:v>0.62</c:v>
                </c:pt>
              </c:numCache>
            </c:numRef>
          </c:val>
          <c:extLst>
            <c:ext xmlns:c16="http://schemas.microsoft.com/office/drawing/2014/chart" uri="{C3380CC4-5D6E-409C-BE32-E72D297353CC}">
              <c16:uniqueId val="{00000000-B3EC-4E95-9E74-6DF7D45ADC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EC-4E95-9E74-6DF7D45ADC32}"/>
            </c:ext>
          </c:extLst>
        </c:ser>
        <c:ser>
          <c:idx val="2"/>
          <c:order val="2"/>
          <c:tx>
            <c:strRef>
              <c:f>データシート!$A$29</c:f>
              <c:strCache>
                <c:ptCount val="1"/>
                <c:pt idx="0">
                  <c:v>備前市宅地造成分譲事業特別会計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0.13</c:v>
                </c:pt>
                <c:pt idx="6">
                  <c:v>#N/A</c:v>
                </c:pt>
                <c:pt idx="7">
                  <c:v>0.13</c:v>
                </c:pt>
                <c:pt idx="8">
                  <c:v>#N/A</c:v>
                </c:pt>
                <c:pt idx="9">
                  <c:v>0.75</c:v>
                </c:pt>
              </c:numCache>
            </c:numRef>
          </c:val>
          <c:extLst>
            <c:ext xmlns:c16="http://schemas.microsoft.com/office/drawing/2014/chart" uri="{C3380CC4-5D6E-409C-BE32-E72D297353CC}">
              <c16:uniqueId val="{00000002-B3EC-4E95-9E74-6DF7D45ADC32}"/>
            </c:ext>
          </c:extLst>
        </c:ser>
        <c:ser>
          <c:idx val="3"/>
          <c:order val="3"/>
          <c:tx>
            <c:strRef>
              <c:f>データシート!$A$30</c:f>
              <c:strCache>
                <c:ptCount val="1"/>
                <c:pt idx="0">
                  <c:v>備前市企業用地造成事業特別会計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0.38</c:v>
                </c:pt>
                <c:pt idx="4">
                  <c:v>#N/A</c:v>
                </c:pt>
                <c:pt idx="5">
                  <c:v>0.06</c:v>
                </c:pt>
                <c:pt idx="6">
                  <c:v>#N/A</c:v>
                </c:pt>
                <c:pt idx="7">
                  <c:v>0.05</c:v>
                </c:pt>
                <c:pt idx="8">
                  <c:v>#N/A</c:v>
                </c:pt>
                <c:pt idx="9">
                  <c:v>0.87</c:v>
                </c:pt>
              </c:numCache>
            </c:numRef>
          </c:val>
          <c:extLst>
            <c:ext xmlns:c16="http://schemas.microsoft.com/office/drawing/2014/chart" uri="{C3380CC4-5D6E-409C-BE32-E72D297353CC}">
              <c16:uniqueId val="{00000003-B3EC-4E95-9E74-6DF7D45ADC32}"/>
            </c:ext>
          </c:extLst>
        </c:ser>
        <c:ser>
          <c:idx val="4"/>
          <c:order val="4"/>
          <c:tx>
            <c:strRef>
              <c:f>データシート!$A$31</c:f>
              <c:strCache>
                <c:ptCount val="1"/>
                <c:pt idx="0">
                  <c:v>備前市介護保険事業特別会計（介護保険事業勘定）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2.77</c:v>
                </c:pt>
                <c:pt idx="2">
                  <c:v>#N/A</c:v>
                </c:pt>
                <c:pt idx="3">
                  <c:v>1.54</c:v>
                </c:pt>
                <c:pt idx="4">
                  <c:v>#N/A</c:v>
                </c:pt>
                <c:pt idx="5">
                  <c:v>2.29</c:v>
                </c:pt>
                <c:pt idx="6">
                  <c:v>#N/A</c:v>
                </c:pt>
                <c:pt idx="7">
                  <c:v>1.8</c:v>
                </c:pt>
                <c:pt idx="8">
                  <c:v>#N/A</c:v>
                </c:pt>
                <c:pt idx="9">
                  <c:v>1.25</c:v>
                </c:pt>
              </c:numCache>
            </c:numRef>
          </c:val>
          <c:extLst>
            <c:ext xmlns:c16="http://schemas.microsoft.com/office/drawing/2014/chart" uri="{C3380CC4-5D6E-409C-BE32-E72D297353CC}">
              <c16:uniqueId val="{00000004-B3EC-4E95-9E74-6DF7D45ADC32}"/>
            </c:ext>
          </c:extLst>
        </c:ser>
        <c:ser>
          <c:idx val="5"/>
          <c:order val="5"/>
          <c:tx>
            <c:strRef>
              <c:f>データシート!$A$32</c:f>
              <c:strCache>
                <c:ptCount val="1"/>
                <c:pt idx="0">
                  <c:v>備前市国民健康保険事業特別会計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1.1599999999999999</c:v>
                </c:pt>
                <c:pt idx="2">
                  <c:v>#N/A</c:v>
                </c:pt>
                <c:pt idx="3">
                  <c:v>1.5</c:v>
                </c:pt>
                <c:pt idx="4">
                  <c:v>#N/A</c:v>
                </c:pt>
                <c:pt idx="5">
                  <c:v>1.83</c:v>
                </c:pt>
                <c:pt idx="6">
                  <c:v>#N/A</c:v>
                </c:pt>
                <c:pt idx="7">
                  <c:v>1.46</c:v>
                </c:pt>
                <c:pt idx="8">
                  <c:v>#N/A</c:v>
                </c:pt>
                <c:pt idx="9">
                  <c:v>1.26</c:v>
                </c:pt>
              </c:numCache>
            </c:numRef>
          </c:val>
          <c:extLst>
            <c:ext xmlns:c16="http://schemas.microsoft.com/office/drawing/2014/chart" uri="{C3380CC4-5D6E-409C-BE32-E72D297353CC}">
              <c16:uniqueId val="{00000005-B3EC-4E95-9E74-6DF7D45ADC32}"/>
            </c:ext>
          </c:extLst>
        </c:ser>
        <c:ser>
          <c:idx val="6"/>
          <c:order val="6"/>
          <c:tx>
            <c:strRef>
              <c:f>データシート!$A$33</c:f>
              <c:strCache>
                <c:ptCount val="1"/>
                <c:pt idx="0">
                  <c:v>備前市下水道事業会計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2.5299999999999998</c:v>
                </c:pt>
                <c:pt idx="2">
                  <c:v>#N/A</c:v>
                </c:pt>
                <c:pt idx="3">
                  <c:v>2.5</c:v>
                </c:pt>
                <c:pt idx="4">
                  <c:v>#N/A</c:v>
                </c:pt>
                <c:pt idx="5">
                  <c:v>3.37</c:v>
                </c:pt>
                <c:pt idx="6">
                  <c:v>#N/A</c:v>
                </c:pt>
                <c:pt idx="7">
                  <c:v>4</c:v>
                </c:pt>
                <c:pt idx="8">
                  <c:v>#N/A</c:v>
                </c:pt>
                <c:pt idx="9">
                  <c:v>4.2300000000000004</c:v>
                </c:pt>
              </c:numCache>
            </c:numRef>
          </c:val>
          <c:extLst>
            <c:ext xmlns:c16="http://schemas.microsoft.com/office/drawing/2014/chart" uri="{C3380CC4-5D6E-409C-BE32-E72D297353CC}">
              <c16:uniqueId val="{00000006-B3EC-4E95-9E74-6DF7D45ADC3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3.94</c:v>
                </c:pt>
                <c:pt idx="2">
                  <c:v>#N/A</c:v>
                </c:pt>
                <c:pt idx="3">
                  <c:v>6.81</c:v>
                </c:pt>
                <c:pt idx="4">
                  <c:v>#N/A</c:v>
                </c:pt>
                <c:pt idx="5">
                  <c:v>6.24</c:v>
                </c:pt>
                <c:pt idx="6">
                  <c:v>#N/A</c:v>
                </c:pt>
                <c:pt idx="7">
                  <c:v>8.2100000000000009</c:v>
                </c:pt>
                <c:pt idx="8">
                  <c:v>#N/A</c:v>
                </c:pt>
                <c:pt idx="9">
                  <c:v>7.02</c:v>
                </c:pt>
              </c:numCache>
            </c:numRef>
          </c:val>
          <c:extLst>
            <c:ext xmlns:c16="http://schemas.microsoft.com/office/drawing/2014/chart" uri="{C3380CC4-5D6E-409C-BE32-E72D297353CC}">
              <c16:uniqueId val="{00000007-B3EC-4E95-9E74-6DF7D45ADC32}"/>
            </c:ext>
          </c:extLst>
        </c:ser>
        <c:ser>
          <c:idx val="8"/>
          <c:order val="8"/>
          <c:tx>
            <c:strRef>
              <c:f>データシート!$A$35</c:f>
              <c:strCache>
                <c:ptCount val="1"/>
                <c:pt idx="0">
                  <c:v>備前市水道事業会計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17.73</c:v>
                </c:pt>
                <c:pt idx="2">
                  <c:v>#N/A</c:v>
                </c:pt>
                <c:pt idx="3">
                  <c:v>15.48</c:v>
                </c:pt>
                <c:pt idx="4">
                  <c:v>#N/A</c:v>
                </c:pt>
                <c:pt idx="5">
                  <c:v>14.87</c:v>
                </c:pt>
                <c:pt idx="6">
                  <c:v>#N/A</c:v>
                </c:pt>
                <c:pt idx="7">
                  <c:v>17.399999999999999</c:v>
                </c:pt>
                <c:pt idx="8">
                  <c:v>#N/A</c:v>
                </c:pt>
                <c:pt idx="9">
                  <c:v>11.09</c:v>
                </c:pt>
              </c:numCache>
            </c:numRef>
          </c:val>
          <c:extLst>
            <c:ext xmlns:c16="http://schemas.microsoft.com/office/drawing/2014/chart" uri="{C3380CC4-5D6E-409C-BE32-E72D297353CC}">
              <c16:uniqueId val="{00000008-B3EC-4E95-9E74-6DF7D45ADC32}"/>
            </c:ext>
          </c:extLst>
        </c:ser>
        <c:ser>
          <c:idx val="9"/>
          <c:order val="9"/>
          <c:tx>
            <c:strRef>
              <c:f>データシート!$A$36</c:f>
              <c:strCache>
                <c:ptCount val="1"/>
                <c:pt idx="0">
                  <c:v>備前市病院事業会計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10.11</c:v>
                </c:pt>
                <c:pt idx="2">
                  <c:v>#N/A</c:v>
                </c:pt>
                <c:pt idx="3">
                  <c:v>12.38</c:v>
                </c:pt>
                <c:pt idx="4">
                  <c:v>#N/A</c:v>
                </c:pt>
                <c:pt idx="5">
                  <c:v>13.84</c:v>
                </c:pt>
                <c:pt idx="6">
                  <c:v>#N/A</c:v>
                </c:pt>
                <c:pt idx="7">
                  <c:v>12.65</c:v>
                </c:pt>
                <c:pt idx="8">
                  <c:v>#N/A</c:v>
                </c:pt>
                <c:pt idx="9">
                  <c:v>11.33</c:v>
                </c:pt>
              </c:numCache>
            </c:numRef>
          </c:val>
          <c:extLst>
            <c:ext xmlns:c16="http://schemas.microsoft.com/office/drawing/2014/chart" uri="{C3380CC4-5D6E-409C-BE32-E72D297353CC}">
              <c16:uniqueId val="{00000009-B3EC-4E95-9E74-6DF7D45ADC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2542</c:v>
                </c:pt>
                <c:pt idx="5">
                  <c:v>2648</c:v>
                </c:pt>
                <c:pt idx="8">
                  <c:v>2679</c:v>
                </c:pt>
                <c:pt idx="11">
                  <c:v>2611</c:v>
                </c:pt>
                <c:pt idx="14">
                  <c:v>2574</c:v>
                </c:pt>
              </c:numCache>
            </c:numRef>
          </c:val>
          <c:extLst>
            <c:ext xmlns:c16="http://schemas.microsoft.com/office/drawing/2014/chart" uri="{C3380CC4-5D6E-409C-BE32-E72D297353CC}">
              <c16:uniqueId val="{00000000-4A0C-48D2-A6E5-4624FFB218E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0C-48D2-A6E5-4624FFB218E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9</c:v>
                </c:pt>
                <c:pt idx="6">
                  <c:v>8</c:v>
                </c:pt>
                <c:pt idx="9">
                  <c:v>7</c:v>
                </c:pt>
                <c:pt idx="12">
                  <c:v>6</c:v>
                </c:pt>
              </c:numCache>
            </c:numRef>
          </c:val>
          <c:extLst>
            <c:ext xmlns:c16="http://schemas.microsoft.com/office/drawing/2014/chart" uri="{C3380CC4-5D6E-409C-BE32-E72D297353CC}">
              <c16:uniqueId val="{00000002-4A0C-48D2-A6E5-4624FFB218E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56</c:v>
                </c:pt>
                <c:pt idx="6">
                  <c:v>45</c:v>
                </c:pt>
                <c:pt idx="9">
                  <c:v>36</c:v>
                </c:pt>
                <c:pt idx="12">
                  <c:v>30</c:v>
                </c:pt>
              </c:numCache>
            </c:numRef>
          </c:val>
          <c:extLst>
            <c:ext xmlns:c16="http://schemas.microsoft.com/office/drawing/2014/chart" uri="{C3380CC4-5D6E-409C-BE32-E72D297353CC}">
              <c16:uniqueId val="{00000003-4A0C-48D2-A6E5-4624FFB218E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1636</c:v>
                </c:pt>
                <c:pt idx="3">
                  <c:v>1612</c:v>
                </c:pt>
                <c:pt idx="6">
                  <c:v>1650</c:v>
                </c:pt>
                <c:pt idx="9">
                  <c:v>1305</c:v>
                </c:pt>
                <c:pt idx="12">
                  <c:v>1215</c:v>
                </c:pt>
              </c:numCache>
            </c:numRef>
          </c:val>
          <c:extLst>
            <c:ext xmlns:c16="http://schemas.microsoft.com/office/drawing/2014/chart" uri="{C3380CC4-5D6E-409C-BE32-E72D297353CC}">
              <c16:uniqueId val="{00000004-4A0C-48D2-A6E5-4624FFB218E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0C-48D2-A6E5-4624FFB218E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0C-48D2-A6E5-4624FFB218E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1748</c:v>
                </c:pt>
                <c:pt idx="3">
                  <c:v>1909</c:v>
                </c:pt>
                <c:pt idx="6">
                  <c:v>1993</c:v>
                </c:pt>
                <c:pt idx="9">
                  <c:v>2030</c:v>
                </c:pt>
                <c:pt idx="12">
                  <c:v>2119</c:v>
                </c:pt>
              </c:numCache>
            </c:numRef>
          </c:val>
          <c:extLst>
            <c:ext xmlns:c16="http://schemas.microsoft.com/office/drawing/2014/chart" uri="{C3380CC4-5D6E-409C-BE32-E72D297353CC}">
              <c16:uniqueId val="{00000007-4A0C-48D2-A6E5-4624FFB218E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899</c:v>
                </c:pt>
                <c:pt idx="2">
                  <c:v>#N/A</c:v>
                </c:pt>
                <c:pt idx="3">
                  <c:v>#N/A</c:v>
                </c:pt>
                <c:pt idx="4">
                  <c:v>938</c:v>
                </c:pt>
                <c:pt idx="5">
                  <c:v>#N/A</c:v>
                </c:pt>
                <c:pt idx="6">
                  <c:v>#N/A</c:v>
                </c:pt>
                <c:pt idx="7">
                  <c:v>1017</c:v>
                </c:pt>
                <c:pt idx="8">
                  <c:v>#N/A</c:v>
                </c:pt>
                <c:pt idx="9">
                  <c:v>#N/A</c:v>
                </c:pt>
                <c:pt idx="10">
                  <c:v>767</c:v>
                </c:pt>
                <c:pt idx="11">
                  <c:v>#N/A</c:v>
                </c:pt>
                <c:pt idx="12">
                  <c:v>#N/A</c:v>
                </c:pt>
                <c:pt idx="13">
                  <c:v>796</c:v>
                </c:pt>
                <c:pt idx="14">
                  <c:v>#N/A</c:v>
                </c:pt>
              </c:numCache>
            </c:numRef>
          </c:val>
          <c:smooth val="0"/>
          <c:extLst>
            <c:ext xmlns:c16="http://schemas.microsoft.com/office/drawing/2014/chart" uri="{C3380CC4-5D6E-409C-BE32-E72D297353CC}">
              <c16:uniqueId val="{00000008-4A0C-48D2-A6E5-4624FFB218E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25233</c:v>
                </c:pt>
                <c:pt idx="5">
                  <c:v>24486</c:v>
                </c:pt>
                <c:pt idx="8">
                  <c:v>23221</c:v>
                </c:pt>
                <c:pt idx="11">
                  <c:v>21171</c:v>
                </c:pt>
                <c:pt idx="14">
                  <c:v>19500</c:v>
                </c:pt>
              </c:numCache>
            </c:numRef>
          </c:val>
          <c:extLst>
            <c:ext xmlns:c16="http://schemas.microsoft.com/office/drawing/2014/chart" uri="{C3380CC4-5D6E-409C-BE32-E72D297353CC}">
              <c16:uniqueId val="{00000000-D349-4B35-9CDB-B1740DDF2C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863</c:v>
                </c:pt>
                <c:pt idx="5">
                  <c:v>781</c:v>
                </c:pt>
                <c:pt idx="8">
                  <c:v>27</c:v>
                </c:pt>
                <c:pt idx="11">
                  <c:v>589</c:v>
                </c:pt>
                <c:pt idx="14">
                  <c:v>596</c:v>
                </c:pt>
              </c:numCache>
            </c:numRef>
          </c:val>
          <c:extLst>
            <c:ext xmlns:c16="http://schemas.microsoft.com/office/drawing/2014/chart" uri="{C3380CC4-5D6E-409C-BE32-E72D297353CC}">
              <c16:uniqueId val="{00000001-D349-4B35-9CDB-B1740DDF2C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10940</c:v>
                </c:pt>
                <c:pt idx="5">
                  <c:v>11030</c:v>
                </c:pt>
                <c:pt idx="8">
                  <c:v>11900</c:v>
                </c:pt>
                <c:pt idx="11">
                  <c:v>10568</c:v>
                </c:pt>
                <c:pt idx="14">
                  <c:v>11900</c:v>
                </c:pt>
              </c:numCache>
            </c:numRef>
          </c:val>
          <c:extLst>
            <c:ext xmlns:c16="http://schemas.microsoft.com/office/drawing/2014/chart" uri="{C3380CC4-5D6E-409C-BE32-E72D297353CC}">
              <c16:uniqueId val="{00000002-D349-4B35-9CDB-B1740DDF2C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349-4B35-9CDB-B1740DDF2C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349-4B35-9CDB-B1740DDF2C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5-D349-4B35-9CDB-B1740DDF2C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1230</c:v>
                </c:pt>
                <c:pt idx="3">
                  <c:v>1240</c:v>
                </c:pt>
                <c:pt idx="6">
                  <c:v>1405</c:v>
                </c:pt>
                <c:pt idx="9">
                  <c:v>1502</c:v>
                </c:pt>
                <c:pt idx="12">
                  <c:v>1522</c:v>
                </c:pt>
              </c:numCache>
            </c:numRef>
          </c:val>
          <c:extLst>
            <c:ext xmlns:c16="http://schemas.microsoft.com/office/drawing/2014/chart" uri="{C3380CC4-5D6E-409C-BE32-E72D297353CC}">
              <c16:uniqueId val="{00000006-D349-4B35-9CDB-B1740DDF2C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152</c:v>
                </c:pt>
                <c:pt idx="3">
                  <c:v>108</c:v>
                </c:pt>
                <c:pt idx="6">
                  <c:v>64</c:v>
                </c:pt>
                <c:pt idx="9">
                  <c:v>30</c:v>
                </c:pt>
                <c:pt idx="12">
                  <c:v>0</c:v>
                </c:pt>
              </c:numCache>
            </c:numRef>
          </c:val>
          <c:extLst>
            <c:ext xmlns:c16="http://schemas.microsoft.com/office/drawing/2014/chart" uri="{C3380CC4-5D6E-409C-BE32-E72D297353CC}">
              <c16:uniqueId val="{00000007-D349-4B35-9CDB-B1740DDF2C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13238</c:v>
                </c:pt>
                <c:pt idx="3">
                  <c:v>12134</c:v>
                </c:pt>
                <c:pt idx="6">
                  <c:v>11113</c:v>
                </c:pt>
                <c:pt idx="9">
                  <c:v>10443</c:v>
                </c:pt>
                <c:pt idx="12">
                  <c:v>9291</c:v>
                </c:pt>
              </c:numCache>
            </c:numRef>
          </c:val>
          <c:extLst>
            <c:ext xmlns:c16="http://schemas.microsoft.com/office/drawing/2014/chart" uri="{C3380CC4-5D6E-409C-BE32-E72D297353CC}">
              <c16:uniqueId val="{00000008-D349-4B35-9CDB-B1740DDF2C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82</c:v>
                </c:pt>
                <c:pt idx="3">
                  <c:v>64</c:v>
                </c:pt>
                <c:pt idx="6">
                  <c:v>51</c:v>
                </c:pt>
                <c:pt idx="9">
                  <c:v>38</c:v>
                </c:pt>
                <c:pt idx="12">
                  <c:v>28</c:v>
                </c:pt>
              </c:numCache>
            </c:numRef>
          </c:val>
          <c:extLst>
            <c:ext xmlns:c16="http://schemas.microsoft.com/office/drawing/2014/chart" uri="{C3380CC4-5D6E-409C-BE32-E72D297353CC}">
              <c16:uniqueId val="{00000009-D349-4B35-9CDB-B1740DDF2C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21518</c:v>
                </c:pt>
                <c:pt idx="3">
                  <c:v>19762</c:v>
                </c:pt>
                <c:pt idx="6">
                  <c:v>19437</c:v>
                </c:pt>
                <c:pt idx="9">
                  <c:v>18193</c:v>
                </c:pt>
                <c:pt idx="12">
                  <c:v>17565</c:v>
                </c:pt>
              </c:numCache>
            </c:numRef>
          </c:val>
          <c:extLst>
            <c:ext xmlns:c16="http://schemas.microsoft.com/office/drawing/2014/chart" uri="{C3380CC4-5D6E-409C-BE32-E72D297353CC}">
              <c16:uniqueId val="{0000000A-D349-4B35-9CDB-B1740DDF2C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349-4B35-9CDB-B1740DDF2C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6028</c:v>
                </c:pt>
                <c:pt idx="1">
                  <c:v>6040</c:v>
                </c:pt>
                <c:pt idx="2">
                  <c:v>6606</c:v>
                </c:pt>
              </c:numCache>
            </c:numRef>
          </c:val>
          <c:extLst>
            <c:ext xmlns:c16="http://schemas.microsoft.com/office/drawing/2014/chart" uri="{C3380CC4-5D6E-409C-BE32-E72D297353CC}">
              <c16:uniqueId val="{00000000-F185-4D0F-98B0-9B302338671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c:v>
                </c:pt>
                <c:pt idx="1">
                  <c:v>725</c:v>
                </c:pt>
                <c:pt idx="2">
                  <c:v>799</c:v>
                </c:pt>
              </c:numCache>
            </c:numRef>
          </c:val>
          <c:extLst>
            <c:ext xmlns:c16="http://schemas.microsoft.com/office/drawing/2014/chart" uri="{C3380CC4-5D6E-409C-BE32-E72D297353CC}">
              <c16:uniqueId val="{00000001-F185-4D0F-98B0-9B302338671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5803</c:v>
                </c:pt>
                <c:pt idx="1">
                  <c:v>4158</c:v>
                </c:pt>
                <c:pt idx="2">
                  <c:v>3047</c:v>
                </c:pt>
              </c:numCache>
            </c:numRef>
          </c:val>
          <c:extLst>
            <c:ext xmlns:c16="http://schemas.microsoft.com/office/drawing/2014/chart" uri="{C3380CC4-5D6E-409C-BE32-E72D297353CC}">
              <c16:uniqueId val="{00000002-F185-4D0F-98B0-9B30233867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{661CCA5E-AA11-4B08-859B-A065A533CE60}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1F3-4E8B-AABD-23365837BB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{007B18B9-E63F-48DE-93FA-8EDDE88D7D2E}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F3-4E8B-AABD-23365837BB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{57411159-2744-437A-8018-BD1119EF86D2}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F3-4E8B-AABD-23365837BB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{09C4A1E0-282D-4607-A723-091739B38E1E}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F3-4E8B-AABD-23365837BB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{3D76E1CA-6236-4857-A4A6-58CAB120137B}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F3-4E8B-AABD-23365837BB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{A7B99BAA-A83B-4E73-A818-09A3E1F36584}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1F3-4E8B-AABD-23365837BB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{3C9A21F2-84E3-4170-9A0C-AFD6AD02546B}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1F3-4E8B-AABD-23365837BB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{B1DE478C-0990-4039-B5D0-12B8E2576438}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1F3-4E8B-AABD-23365837BB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{719E7710-5F1E-4CD2-975E-1AECC07F220F}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1F3-4E8B-AABD-23365837BB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64.3</c:v>
                </c:pt>
                <c:pt idx="16">
                  <c:v>65.099999999999994</c:v>
                </c:pt>
                <c:pt idx="24">
                  <c:v>67.099999999999994</c:v>
                </c:pt>
                <c:pt idx="32">
                  <c:v>68.3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1F3-4E8B-AABD-23365837BB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{83C01EFA-FA1E-4F5E-B36B-D3E63CB66E08}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1F3-4E8B-AABD-23365837BBF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{3C76C6AB-7283-4B14-9BC3-19C149334101}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F3-4E8B-AABD-23365837BB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{3CD45083-846A-4CF3-B0F7-F3795573277D}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F3-4E8B-AABD-23365837BB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{4EBBD517-0985-44B7-B093-B05BDE39D29B}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F3-4E8B-AABD-23365837BB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{12E16E1C-CE6F-40FB-9BDF-2A8D8EA2EBB9}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F3-4E8B-AABD-23365837BB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{C02B629D-05B6-4A0E-ADD3-24CBC8F1E5DA}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1F3-4E8B-AABD-23365837BB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{5929EAA1-DCA4-4C3D-91F8-13B5EC1C14D6}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1F3-4E8B-AABD-23365837BB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{7737595F-53F0-46FF-BBD5-5BAF4AE72C39}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1F3-4E8B-AABD-23365837BB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{69AEE67C-3936-47BB-B88E-79DC5B64D564}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1F3-4E8B-AABD-23365837BB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1F3-4E8B-AABD-23365837BBFB}"/>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{067267D5-9D4D-462F-9381-6339E873A380}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47-4B58-BA14-E76E011005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{ADFAA028-6F17-46F1-A95A-337BD01F1D7C}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47-4B58-BA14-E76E011005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{6465955F-F068-42C9-806B-FE3D07F5A47C}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47-4B58-BA14-E76E011005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{3798B0C8-A879-43F9-B8FB-7F1040211535}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47-4B58-BA14-E76E011005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{DF5140A4-7024-4309-AB67-ADF91347EADB}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47-4B58-BA14-E76E011005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{C26F4B1C-1DB7-475F-8FBB-20F32B373A88}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47-4B58-BA14-E76E0110057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{DE57DC35-61AD-426C-898C-2549E65D3984}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47-4B58-BA14-E76E0110057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{D334F67A-0BCE-4FB9-8B90-CFAD1D3E9C3B}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47-4B58-BA14-E76E0110057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{6F903CC3-6AD5-4ED0-A17C-6183D0429D5A}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47-4B58-BA14-E76E011005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9.9</c:v>
                </c:pt>
                <c:pt idx="16">
                  <c:v>9.6</c:v>
                </c:pt>
                <c:pt idx="24">
                  <c:v>9.1</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47-4B58-BA14-E76E011005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{6179918A-2A26-42D4-8A1E-7CA90307E3B4}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47-4B58-BA14-E76E011005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{E9FA4020-20ED-431A-8643-47741DFE2D8E}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47-4B58-BA14-E76E011005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{82EF57AF-5873-4D37-87B1-4AC9A3E06082}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47-4B58-BA14-E76E011005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{E524A9B0-D795-4FBB-A2CE-3B5E51E7DB58}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47-4B58-BA14-E76E011005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{830C6788-4982-4434-B82D-1114E6894E18}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47-4B58-BA14-E76E0110057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{05E3D66B-48F6-4613-A10C-2C014B67ECB2}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47-4B58-BA14-E76E0110057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{31380FB9-D6D5-48B2-8B7B-B85C20618879}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47-4B58-BA14-E76E0110057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{314B5424-BB56-4080-BFE5-0203A899B7DE}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47-4B58-BA14-E76E0110057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{9DFC20C9-4941-4FA1-8A76-CE018ED84730}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47-4B58-BA14-E76E011005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A47-4B58-BA14-E76E01100576}"/>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分母の基準財政需要額は、過疎対策事業債を償還するために要する経費に係る過疎対策事業債償還費が令和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年度より増加したことなどにより、対前年度比</a:t>
          </a:r>
          <a:r>
            <a:rPr kumimoji="1" lang="en-US" altLang="ja-JP" sz="1300">
              <a:latin typeface="ＭＳ Ｐゴシック" panose="020B0600070205080204" pitchFamily="50" charset="-128"/>
              <a:ea typeface="ＭＳ Ｐゴシック" panose="020B0600070205080204" pitchFamily="50" charset="-128"/>
            </a:rPr>
            <a:t>277,903</a:t>
          </a:r>
          <a:r>
            <a:rPr kumimoji="1" lang="ja-JP" altLang="en-US" sz="1300">
              <a:latin typeface="ＭＳ Ｐゴシック" panose="020B0600070205080204" pitchFamily="50" charset="-128"/>
              <a:ea typeface="ＭＳ Ｐゴシック" panose="020B0600070205080204" pitchFamily="50" charset="-128"/>
            </a:rPr>
            <a:t>千円増加している。一方、分子の基準財政収入額は、法人税割や償却資産等の増加などにより、対前年度比</a:t>
          </a:r>
          <a:r>
            <a:rPr kumimoji="1" lang="en-US" altLang="ja-JP" sz="1300">
              <a:latin typeface="ＭＳ Ｐゴシック" panose="020B0600070205080204" pitchFamily="50" charset="-128"/>
              <a:ea typeface="ＭＳ Ｐゴシック" panose="020B0600070205080204" pitchFamily="50" charset="-128"/>
            </a:rPr>
            <a:t>127,987</a:t>
          </a:r>
          <a:r>
            <a:rPr kumimoji="1" lang="ja-JP" altLang="en-US" sz="1300">
              <a:latin typeface="ＭＳ Ｐゴシック" panose="020B0600070205080204" pitchFamily="50" charset="-128"/>
              <a:ea typeface="ＭＳ Ｐゴシック" panose="020B0600070205080204" pitchFamily="50" charset="-128"/>
            </a:rPr>
            <a:t>千円増加しており、財政力指数は対前年度比で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今後、人口減少による収入額の減少が懸念されることから、持続可能な財政基盤の確立を目指していく。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89.2</a:t>
          </a:r>
          <a:r>
            <a:rPr kumimoji="1" lang="ja-JP" altLang="en-US" sz="1300">
              <a:latin typeface="ＭＳ Ｐゴシック" panose="020B0600070205080204" pitchFamily="50" charset="-128"/>
              <a:ea typeface="ＭＳ Ｐゴシック" panose="020B0600070205080204" pitchFamily="50" charset="-128"/>
            </a:rPr>
            <a:t>％となり、対前年度比で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ポイント上昇した。これは、分子となる市債の元金償還金の増加により、支出のうち一般財源を充当した経常的な歳出が増加したことによる。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今後も人口減少対策及び企業誘致等を積極的に行い、市税の増収を目指すとともに、事務事業の見直しにより、経常経費の削減に努める。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92710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065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62</xdr:row>
      <xdr:rowOff>116840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2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66</xdr:row>
      <xdr:rowOff>90594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46740"/>
          <a:ext cx="889000" cy="65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66481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39794</xdr:rowOff>
    </xdr:from>
    <xdr:to>
      <xdr:col>7</xdr:col>
      <xdr:colOff>31750</xdr:colOff>
      <xdr:row>66</xdr:row>
      <xdr:rowOff>141394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126171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4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システム標準化に伴う改修等に係る支出が新たに生じた。さらに、令和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電子黒板導入事業に係る備品購入費の支出が追加された。また、人件費は正職員の定期昇給・昇格に加えて任期付職員の採用増などにより増加している。一人当りの決算額は、上記の人件費・物件費の増加（分母）に加えて人口減少（分母）が進んでいることから、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類似団体と比較しても高位で推移しているため、市が実施する委託事業費について検証を行うなど効率的な事業実施方法の検討が必要である。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65500</xdr:rowOff>
    </xdr:from>
    <xdr:to>
      <xdr:col>23</xdr:col>
      <xdr:colOff>133350</xdr:colOff>
      <xdr:row>85</xdr:row>
      <xdr:rowOff>2547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7300"/>
          <a:ext cx="838200" cy="10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166128</xdr:rowOff>
    </xdr:from>
    <xdr:to>
      <xdr:col>19</xdr:col>
      <xdr:colOff>133350</xdr:colOff>
      <xdr:row>84</xdr:row>
      <xdr:rowOff>65500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96478"/>
          <a:ext cx="889000" cy="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115229</xdr:rowOff>
    </xdr:from>
    <xdr:to>
      <xdr:col>15</xdr:col>
      <xdr:colOff>82550</xdr:colOff>
      <xdr:row>83</xdr:row>
      <xdr:rowOff>166128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45579"/>
          <a:ext cx="889000" cy="5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47896</xdr:rowOff>
    </xdr:from>
    <xdr:to>
      <xdr:col>11</xdr:col>
      <xdr:colOff>31750</xdr:colOff>
      <xdr:row>83</xdr:row>
      <xdr:rowOff>115229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78246"/>
          <a:ext cx="889000" cy="6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123197</xdr:rowOff>
    </xdr:from>
    <xdr:to>
      <xdr:col>23</xdr:col>
      <xdr:colOff>184150</xdr:colOff>
      <xdr:row>85</xdr:row>
      <xdr:rowOff>53347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2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95274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9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14700</xdr:rowOff>
    </xdr:from>
    <xdr:to>
      <xdr:col>19</xdr:col>
      <xdr:colOff>184150</xdr:colOff>
      <xdr:row>84</xdr:row>
      <xdr:rowOff>116300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101077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115328</xdr:rowOff>
    </xdr:from>
    <xdr:to>
      <xdr:col>15</xdr:col>
      <xdr:colOff>133350</xdr:colOff>
      <xdr:row>84</xdr:row>
      <xdr:rowOff>45478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30255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64429</xdr:rowOff>
    </xdr:from>
    <xdr:to>
      <xdr:col>11</xdr:col>
      <xdr:colOff>82550</xdr:colOff>
      <xdr:row>83</xdr:row>
      <xdr:rowOff>166029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150806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168546</xdr:rowOff>
    </xdr:from>
    <xdr:to>
      <xdr:col>7</xdr:col>
      <xdr:colOff>31750</xdr:colOff>
      <xdr:row>83</xdr:row>
      <xdr:rowOff>98696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2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83473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1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指数は、昨年度から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300">
              <a:latin typeface="ＭＳ Ｐゴシック" panose="020B0600070205080204" pitchFamily="50" charset="-128"/>
              <a:ea typeface="ＭＳ Ｐゴシック" panose="020B0600070205080204" pitchFamily="50" charset="-128"/>
            </a:rPr>
            <a:t>職員の給与については、国の人事院勧告に従っており、市独自の特殊要因は存在せず、今後も、これまでと同様国の人事院勧告に従いつつ、国、県、近隣市町村等の動向も注視していく。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084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67129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428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49893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428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12.72</a:t>
          </a:r>
          <a:r>
            <a:rPr kumimoji="1" lang="ja-JP" altLang="en-US" sz="1300">
              <a:latin typeface="ＭＳ Ｐゴシック" panose="020B0600070205080204" pitchFamily="50" charset="-128"/>
              <a:ea typeface="ＭＳ Ｐゴシック" panose="020B0600070205080204" pitchFamily="50" charset="-128"/>
            </a:rPr>
            <a:t>人となり、前年度から微増となっている。これは分母である人口が約</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人減少（</a:t>
          </a:r>
          <a:r>
            <a:rPr kumimoji="1" lang="en-US" altLang="ja-JP" sz="1300">
              <a:latin typeface="ＭＳ Ｐゴシック" panose="020B0600070205080204" pitchFamily="50" charset="-128"/>
              <a:ea typeface="ＭＳ Ｐゴシック" panose="020B0600070205080204" pitchFamily="50" charset="-128"/>
            </a:rPr>
            <a:t>31,411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30,816</a:t>
          </a:r>
          <a:r>
            <a:rPr kumimoji="1" lang="ja-JP" altLang="en-US" sz="1300">
              <a:latin typeface="ＭＳ Ｐゴシック" panose="020B0600070205080204" pitchFamily="50" charset="-128"/>
              <a:ea typeface="ＭＳ Ｐゴシック" panose="020B0600070205080204" pitchFamily="50" charset="-128"/>
            </a:rPr>
            <a:t>人、対前年度比△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％）したことによるものである。</a:t>
          </a:r>
        </a:p>
        <a:p>
          <a:r>
            <a:rPr kumimoji="1" lang="ja-JP" altLang="en-US" sz="1300">
              <a:latin typeface="ＭＳ Ｐゴシック" panose="020B0600070205080204" pitchFamily="50" charset="-128"/>
              <a:ea typeface="ＭＳ Ｐゴシック" panose="020B0600070205080204" pitchFamily="50" charset="-128"/>
            </a:rPr>
            <a:t>　特に直営のこども園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園の職員を含む教育部門の職員数が類似団体と比較して多いことが指標を押し上げる要因となっている。</a:t>
          </a:r>
        </a:p>
        <a:p>
          <a:r>
            <a:rPr kumimoji="1" lang="ja-JP" altLang="en-US" sz="1300">
              <a:latin typeface="ＭＳ Ｐゴシック" panose="020B0600070205080204" pitchFamily="50" charset="-128"/>
              <a:ea typeface="ＭＳ Ｐゴシック" panose="020B0600070205080204" pitchFamily="50" charset="-128"/>
            </a:rPr>
            <a:t>　引き続き、住民サービスの向上と職員数のバランスに配慮しつつ、定員適正化計画に基づき定員の適正化に努める。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16389</xdr:rowOff>
    </xdr:from>
    <xdr:to>
      <xdr:col>81</xdr:col>
      <xdr:colOff>44450</xdr:colOff>
      <xdr:row>64</xdr:row>
      <xdr:rowOff>77288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89189"/>
          <a:ext cx="8382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106256</xdr:rowOff>
    </xdr:from>
    <xdr:to>
      <xdr:col>77</xdr:col>
      <xdr:colOff>44450</xdr:colOff>
      <xdr:row>64</xdr:row>
      <xdr:rowOff>16389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907606"/>
          <a:ext cx="889000" cy="8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77530</xdr:rowOff>
    </xdr:from>
    <xdr:to>
      <xdr:col>72</xdr:col>
      <xdr:colOff>203200</xdr:colOff>
      <xdr:row>63</xdr:row>
      <xdr:rowOff>106256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7888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45357</xdr:rowOff>
    </xdr:from>
    <xdr:to>
      <xdr:col>68</xdr:col>
      <xdr:colOff>152400</xdr:colOff>
      <xdr:row>63</xdr:row>
      <xdr:rowOff>77530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4670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26488</xdr:rowOff>
    </xdr:from>
    <xdr:to>
      <xdr:col>81</xdr:col>
      <xdr:colOff>95250</xdr:colOff>
      <xdr:row>64</xdr:row>
      <xdr:rowOff>128088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170015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7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137039</xdr:rowOff>
    </xdr:from>
    <xdr:to>
      <xdr:col>77</xdr:col>
      <xdr:colOff>95250</xdr:colOff>
      <xdr:row>64</xdr:row>
      <xdr:rowOff>67189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51966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24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55456</xdr:rowOff>
    </xdr:from>
    <xdr:to>
      <xdr:col>73</xdr:col>
      <xdr:colOff>44450</xdr:colOff>
      <xdr:row>63</xdr:row>
      <xdr:rowOff>157056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141833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26730</xdr:rowOff>
    </xdr:from>
    <xdr:to>
      <xdr:col>68</xdr:col>
      <xdr:colOff>203200</xdr:colOff>
      <xdr:row>63</xdr:row>
      <xdr:rowOff>128330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113107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166007</xdr:rowOff>
    </xdr:from>
    <xdr:to>
      <xdr:col>64</xdr:col>
      <xdr:colOff>152400</xdr:colOff>
      <xdr:row>63</xdr:row>
      <xdr:rowOff>96157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80934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8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実質公債費比率は対前年度比で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ポイント改善しており、早期健全化基準（</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％）を下回っている。高位の要因となる下水道事業債の償還財源としての繰出金は確実に減少している。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庁舎建設や防災行政無線などの大規模事業に係る償還が増加しつつあり、今後、備前市美術館や新図書館の整備などの大規模事業に対する市債の発行も予定されていることから、比率の推移を注視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73378</xdr:rowOff>
    </xdr:from>
    <xdr:to>
      <xdr:col>81</xdr:col>
      <xdr:colOff>44450</xdr:colOff>
      <xdr:row>40</xdr:row>
      <xdr:rowOff>140405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3137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140405</xdr:rowOff>
    </xdr:from>
    <xdr:to>
      <xdr:col>77</xdr:col>
      <xdr:colOff>44450</xdr:colOff>
      <xdr:row>41</xdr:row>
      <xdr:rowOff>35983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984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76200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42</xdr:row>
      <xdr:rowOff>11995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1056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39105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2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89605</xdr:rowOff>
    </xdr:from>
    <xdr:to>
      <xdr:col>77</xdr:col>
      <xdr:colOff>95250</xdr:colOff>
      <xdr:row>41</xdr:row>
      <xdr:rowOff>19755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4532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3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132645</xdr:rowOff>
    </xdr:from>
    <xdr:to>
      <xdr:col>64</xdr:col>
      <xdr:colOff>152400</xdr:colOff>
      <xdr:row>42</xdr:row>
      <xdr:rowOff>62795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47572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将来負担比率については、基金や普通交付税で措置される償還金などの充当可能財源が市債残高などの将来負担額を超えているため、当該数値はない。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今後は備前市美術館や新図書館の整備など、大規模事業の財源として短期間に多額の市債の発行が予定されていることなどから、指標がプラス域に転じる可能性が大きいため指標の推移を注視していく。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対前年度比で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ポイント増加しており、人件費決算額の総額で</a:t>
          </a:r>
          <a:r>
            <a:rPr kumimoji="1" lang="en-US" altLang="ja-JP" sz="1300">
              <a:latin typeface="ＭＳ Ｐゴシック" panose="020B0600070205080204" pitchFamily="50" charset="-128"/>
              <a:ea typeface="ＭＳ Ｐゴシック" panose="020B0600070205080204" pitchFamily="50" charset="-128"/>
            </a:rPr>
            <a:t>367,287</a:t>
          </a:r>
          <a:r>
            <a:rPr kumimoji="1" lang="ja-JP" altLang="en-US" sz="1300">
              <a:latin typeface="ＭＳ Ｐゴシック" panose="020B0600070205080204" pitchFamily="50" charset="-128"/>
              <a:ea typeface="ＭＳ Ｐゴシック" panose="020B0600070205080204" pitchFamily="50" charset="-128"/>
            </a:rPr>
            <a:t>千円増加している。なお、会計年度任用職員制度が開始した</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以降、類似団体平均値よりも高い値で推移しており、会計年度任用職員の人件費の影響が大きく出ている。引き続き事務事業の見直しとデジタル化の導入による業務の効率化、業務量の削減に取り組み、職員数の適正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111760</xdr:rowOff>
    </xdr:from>
    <xdr:to>
      <xdr:col>24</xdr:col>
      <xdr:colOff>25400</xdr:colOff>
      <xdr:row>39</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68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43180</xdr:rowOff>
    </xdr:from>
    <xdr:to>
      <xdr:col>19</xdr:col>
      <xdr:colOff>187325</xdr:colOff>
      <xdr:row>38</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58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9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92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物件費については、対前年度比で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今後も経常的な支出について、経常収入に見合う事業費とするための事務事業の見直しや公共施設の統廃合を進める。また、新たな財源確保にも尽力していく必要がある。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153670</xdr:rowOff>
    </xdr:from>
    <xdr:to>
      <xdr:col>82</xdr:col>
      <xdr:colOff>107950</xdr:colOff>
      <xdr:row>15</xdr:row>
      <xdr:rowOff>168910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254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153670</xdr:rowOff>
    </xdr:from>
    <xdr:to>
      <xdr:col>78</xdr:col>
      <xdr:colOff>69850</xdr:colOff>
      <xdr:row>16</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25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7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35560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7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134637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43197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扶助費は、対前年度比で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ポイント減少しており、扶助費決算額の総額において</a:t>
          </a:r>
          <a:r>
            <a:rPr kumimoji="1" lang="en-US" altLang="ja-JP" sz="1300">
              <a:latin typeface="ＭＳ Ｐゴシック" panose="020B0600070205080204" pitchFamily="50" charset="-128"/>
              <a:ea typeface="ＭＳ Ｐゴシック" panose="020B0600070205080204" pitchFamily="50" charset="-128"/>
            </a:rPr>
            <a:t>67,038</a:t>
          </a:r>
          <a:r>
            <a:rPr kumimoji="1" lang="ja-JP" altLang="en-US" sz="1300">
              <a:latin typeface="ＭＳ Ｐゴシック" panose="020B0600070205080204" pitchFamily="50" charset="-128"/>
              <a:ea typeface="ＭＳ Ｐゴシック" panose="020B0600070205080204" pitchFamily="50" charset="-128"/>
            </a:rPr>
            <a:t>千円減少している。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障害者や子育て支援のための扶助費の増加は今後も見込まれることから、特に、市独自事業については、費用対効果の検証を行った上での事業選定に努める。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220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54</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これは、企業用地造成事業特別会計へ支出した繰出金が大きく減少したためである。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55</xdr:row>
      <xdr:rowOff>168910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52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92710</xdr:rowOff>
    </xdr:from>
    <xdr:to>
      <xdr:col>78</xdr:col>
      <xdr:colOff>69850</xdr:colOff>
      <xdr:row>55</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22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59</xdr:row>
      <xdr:rowOff>77470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522460"/>
          <a:ext cx="8890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77470</xdr:rowOff>
    </xdr:from>
    <xdr:to>
      <xdr:col>69</xdr:col>
      <xdr:colOff>92075</xdr:colOff>
      <xdr:row>61</xdr:row>
      <xdr:rowOff>8890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930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88917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118110</xdr:rowOff>
    </xdr:from>
    <xdr:to>
      <xdr:col>78</xdr:col>
      <xdr:colOff>120650</xdr:colOff>
      <xdr:row>56</xdr:row>
      <xdr:rowOff>48260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58437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41910</xdr:rowOff>
    </xdr:from>
    <xdr:to>
      <xdr:col>74</xdr:col>
      <xdr:colOff>31750</xdr:colOff>
      <xdr:row>55</xdr:row>
      <xdr:rowOff>143510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153687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26670</xdr:rowOff>
    </xdr:from>
    <xdr:to>
      <xdr:col>69</xdr:col>
      <xdr:colOff>142875</xdr:colOff>
      <xdr:row>59</xdr:row>
      <xdr:rowOff>128270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113047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129540</xdr:rowOff>
    </xdr:from>
    <xdr:to>
      <xdr:col>65</xdr:col>
      <xdr:colOff>53975</xdr:colOff>
      <xdr:row>61</xdr:row>
      <xdr:rowOff>59690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44467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依然として下水道事業会計や病院事業会計など公営企業会計への繰出金に、毎年多額の経費を要している。公営事業に係る受益者負担の適正化やコスト削減などにより繰出金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また、各種補助金の事業効果について検証を行い補助金の適正な執行に努める。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363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500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37</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957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9579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公債費は、対前年度比で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年度から防災行政無線の整備に係る市債の元利償還が開始したことに加え、今後は備前市美術館や新図書館の整備など大規模事業に係る償還が見込まれている。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77</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477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123189</xdr:rowOff>
    </xdr:from>
    <xdr:to>
      <xdr:col>19</xdr:col>
      <xdr:colOff>187325</xdr:colOff>
      <xdr:row>77</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248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123189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334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334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127016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12716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これは地方交付税の増額などにより、分母となる経常一般財源の総額が増額となったことに加え、経常的な歳出が増額となったためである。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112304</xdr:rowOff>
    </xdr:from>
    <xdr:to>
      <xdr:col>82</xdr:col>
      <xdr:colOff>107950</xdr:colOff>
      <xdr:row>75</xdr:row>
      <xdr:rowOff>118835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7105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112304</xdr:rowOff>
    </xdr:from>
    <xdr:to>
      <xdr:col>78</xdr:col>
      <xdr:colOff>69850</xdr:colOff>
      <xdr:row>75</xdr:row>
      <xdr:rowOff>144962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97105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144962</xdr:rowOff>
    </xdr:from>
    <xdr:to>
      <xdr:col>73</xdr:col>
      <xdr:colOff>180975</xdr:colOff>
      <xdr:row>76</xdr:row>
      <xdr:rowOff>71482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03712"/>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71482</xdr:rowOff>
    </xdr:from>
    <xdr:to>
      <xdr:col>69</xdr:col>
      <xdr:colOff>92075</xdr:colOff>
      <xdr:row>79</xdr:row>
      <xdr:rowOff>79648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01682"/>
          <a:ext cx="889000" cy="5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68035</xdr:rowOff>
    </xdr:from>
    <xdr:to>
      <xdr:col>82</xdr:col>
      <xdr:colOff>158750</xdr:colOff>
      <xdr:row>75</xdr:row>
      <xdr:rowOff>169636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84562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61504</xdr:rowOff>
    </xdr:from>
    <xdr:to>
      <xdr:col>78</xdr:col>
      <xdr:colOff>120650</xdr:colOff>
      <xdr:row>75</xdr:row>
      <xdr:rowOff>163103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1831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9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94162</xdr:rowOff>
    </xdr:from>
    <xdr:to>
      <xdr:col>74</xdr:col>
      <xdr:colOff>31750</xdr:colOff>
      <xdr:row>76</xdr:row>
      <xdr:rowOff>24312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34489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20682</xdr:rowOff>
    </xdr:from>
    <xdr:to>
      <xdr:col>69</xdr:col>
      <xdr:colOff>142875</xdr:colOff>
      <xdr:row>76</xdr:row>
      <xdr:rowOff>122282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107059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3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28848</xdr:rowOff>
    </xdr:from>
    <xdr:to>
      <xdr:col>65</xdr:col>
      <xdr:colOff>53975</xdr:colOff>
      <xdr:row>79</xdr:row>
      <xdr:rowOff>130448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57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115225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659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80289</xdr:rowOff>
    </xdr:from>
    <xdr:to>
      <xdr:col>29</xdr:col>
      <xdr:colOff>127000</xdr:colOff>
      <xdr:row>14</xdr:row>
      <xdr:rowOff>95631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56764"/>
          <a:ext cx="647700" cy="186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95631</xdr:rowOff>
    </xdr:from>
    <xdr:to>
      <xdr:col>26</xdr:col>
      <xdr:colOff>50800</xdr:colOff>
      <xdr:row>15</xdr:row>
      <xdr:rowOff>43980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43556"/>
          <a:ext cx="698500" cy="119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43980</xdr:rowOff>
    </xdr:from>
    <xdr:to>
      <xdr:col>22</xdr:col>
      <xdr:colOff>114300</xdr:colOff>
      <xdr:row>15</xdr:row>
      <xdr:rowOff>99263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3355"/>
          <a:ext cx="698500" cy="55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99263</xdr:rowOff>
    </xdr:from>
    <xdr:to>
      <xdr:col>18</xdr:col>
      <xdr:colOff>177800</xdr:colOff>
      <xdr:row>15</xdr:row>
      <xdr:rowOff>132601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18638"/>
          <a:ext cx="698500" cy="33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29489</xdr:rowOff>
    </xdr:from>
    <xdr:to>
      <xdr:col>29</xdr:col>
      <xdr:colOff>177800</xdr:colOff>
      <xdr:row>13</xdr:row>
      <xdr:rowOff>131089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0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46016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5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44831</xdr:rowOff>
    </xdr:from>
    <xdr:to>
      <xdr:col>26</xdr:col>
      <xdr:colOff>101600</xdr:colOff>
      <xdr:row>14</xdr:row>
      <xdr:rowOff>146431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92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156608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61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164630</xdr:rowOff>
    </xdr:from>
    <xdr:to>
      <xdr:col>22</xdr:col>
      <xdr:colOff>165100</xdr:colOff>
      <xdr:row>15</xdr:row>
      <xdr:rowOff>94780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2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104957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48463</xdr:rowOff>
    </xdr:from>
    <xdr:to>
      <xdr:col>19</xdr:col>
      <xdr:colOff>38100</xdr:colOff>
      <xdr:row>15</xdr:row>
      <xdr:rowOff>150063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67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160240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3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81801</xdr:rowOff>
    </xdr:from>
    <xdr:to>
      <xdr:col>15</xdr:col>
      <xdr:colOff>101600</xdr:colOff>
      <xdr:row>16</xdr:row>
      <xdr:rowOff>11951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1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22128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155150</xdr:rowOff>
    </xdr:from>
    <xdr:to>
      <xdr:col>29</xdr:col>
      <xdr:colOff>127000</xdr:colOff>
      <xdr:row>35</xdr:row>
      <xdr:rowOff>203189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65500"/>
          <a:ext cx="647700" cy="4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307692</xdr:rowOff>
    </xdr:from>
    <xdr:to>
      <xdr:col>26</xdr:col>
      <xdr:colOff>50800</xdr:colOff>
      <xdr:row>35</xdr:row>
      <xdr:rowOff>203189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575142"/>
          <a:ext cx="698500" cy="238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307692</xdr:rowOff>
    </xdr:from>
    <xdr:to>
      <xdr:col>22</xdr:col>
      <xdr:colOff>114300</xdr:colOff>
      <xdr:row>35</xdr:row>
      <xdr:rowOff>62665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575142"/>
          <a:ext cx="698500" cy="97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62665</xdr:rowOff>
    </xdr:from>
    <xdr:to>
      <xdr:col>18</xdr:col>
      <xdr:colOff>177800</xdr:colOff>
      <xdr:row>35</xdr:row>
      <xdr:rowOff>125367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73015"/>
          <a:ext cx="698500" cy="62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104350</xdr:rowOff>
    </xdr:from>
    <xdr:to>
      <xdr:col>29</xdr:col>
      <xdr:colOff>177800</xdr:colOff>
      <xdr:row>35</xdr:row>
      <xdr:rowOff>205950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14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292327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5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152389</xdr:rowOff>
    </xdr:from>
    <xdr:to>
      <xdr:col>26</xdr:col>
      <xdr:colOff>101600</xdr:colOff>
      <xdr:row>35</xdr:row>
      <xdr:rowOff>253989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62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264166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31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256892</xdr:rowOff>
    </xdr:from>
    <xdr:to>
      <xdr:col>22</xdr:col>
      <xdr:colOff>165100</xdr:colOff>
      <xdr:row>35</xdr:row>
      <xdr:rowOff>15592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2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25769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29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11865</xdr:rowOff>
    </xdr:from>
    <xdr:to>
      <xdr:col>19</xdr:col>
      <xdr:colOff>38100</xdr:colOff>
      <xdr:row>35</xdr:row>
      <xdr:rowOff>113465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22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123643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9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74567</xdr:rowOff>
    </xdr:from>
    <xdr:to>
      <xdr:col>15</xdr:col>
      <xdr:colOff>101600</xdr:colOff>
      <xdr:row>35</xdr:row>
      <xdr:rowOff>176167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684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186344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5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47015</xdr:rowOff>
    </xdr:from>
    <xdr:to>
      <xdr:col>24</xdr:col>
      <xdr:colOff>63500</xdr:colOff>
      <xdr:row>32</xdr:row>
      <xdr:rowOff>57214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61965"/>
          <a:ext cx="838200" cy="18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57214</xdr:rowOff>
    </xdr:from>
    <xdr:to>
      <xdr:col>19</xdr:col>
      <xdr:colOff>177800</xdr:colOff>
      <xdr:row>32</xdr:row>
      <xdr:rowOff>152832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43614"/>
          <a:ext cx="889000" cy="9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152832</xdr:rowOff>
    </xdr:from>
    <xdr:to>
      <xdr:col>15</xdr:col>
      <xdr:colOff>50800</xdr:colOff>
      <xdr:row>33</xdr:row>
      <xdr:rowOff>44857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39232"/>
          <a:ext cx="889000" cy="6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44857</xdr:rowOff>
    </xdr:from>
    <xdr:to>
      <xdr:col>10</xdr:col>
      <xdr:colOff>114300</xdr:colOff>
      <xdr:row>33</xdr:row>
      <xdr:rowOff>116116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02707"/>
          <a:ext cx="889000" cy="7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167665</xdr:rowOff>
    </xdr:from>
    <xdr:to>
      <xdr:col>24</xdr:col>
      <xdr:colOff>114300</xdr:colOff>
      <xdr:row>31</xdr:row>
      <xdr:rowOff>97815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19092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6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6414</xdr:rowOff>
    </xdr:from>
    <xdr:to>
      <xdr:col>20</xdr:col>
      <xdr:colOff>38100</xdr:colOff>
      <xdr:row>32</xdr:row>
      <xdr:rowOff>108014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9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124541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6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102032</xdr:rowOff>
    </xdr:from>
    <xdr:to>
      <xdr:col>15</xdr:col>
      <xdr:colOff>101600</xdr:colOff>
      <xdr:row>33</xdr:row>
      <xdr:rowOff>32182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8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48709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6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165507</xdr:rowOff>
    </xdr:from>
    <xdr:to>
      <xdr:col>10</xdr:col>
      <xdr:colOff>165100</xdr:colOff>
      <xdr:row>33</xdr:row>
      <xdr:rowOff>95657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5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112184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2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65316</xdr:rowOff>
    </xdr:from>
    <xdr:to>
      <xdr:col>6</xdr:col>
      <xdr:colOff>38100</xdr:colOff>
      <xdr:row>33</xdr:row>
      <xdr:rowOff>166916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2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11993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9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147465</xdr:rowOff>
    </xdr:from>
    <xdr:to>
      <xdr:col>24</xdr:col>
      <xdr:colOff>63500</xdr:colOff>
      <xdr:row>57</xdr:row>
      <xdr:rowOff>54920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8665"/>
          <a:ext cx="838200" cy="7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54920</xdr:rowOff>
    </xdr:from>
    <xdr:to>
      <xdr:col>19</xdr:col>
      <xdr:colOff>177800</xdr:colOff>
      <xdr:row>57</xdr:row>
      <xdr:rowOff>87800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7570"/>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87800</xdr:rowOff>
    </xdr:from>
    <xdr:to>
      <xdr:col>15</xdr:col>
      <xdr:colOff>50800</xdr:colOff>
      <xdr:row>57</xdr:row>
      <xdr:rowOff>140257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450"/>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140257</xdr:rowOff>
    </xdr:from>
    <xdr:to>
      <xdr:col>10</xdr:col>
      <xdr:colOff>114300</xdr:colOff>
      <xdr:row>58</xdr:row>
      <xdr:rowOff>31344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12907"/>
          <a:ext cx="889000" cy="6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96665</xdr:rowOff>
    </xdr:from>
    <xdr:to>
      <xdr:col>24</xdr:col>
      <xdr:colOff>114300</xdr:colOff>
      <xdr:row>57</xdr:row>
      <xdr:rowOff>26815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119542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4120</xdr:rowOff>
    </xdr:from>
    <xdr:to>
      <xdr:col>20</xdr:col>
      <xdr:colOff>38100</xdr:colOff>
      <xdr:row>57</xdr:row>
      <xdr:rowOff>105720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122247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5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37000</xdr:rowOff>
    </xdr:from>
    <xdr:to>
      <xdr:col>15</xdr:col>
      <xdr:colOff>101600</xdr:colOff>
      <xdr:row>57</xdr:row>
      <xdr:rowOff>138600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155127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89457</xdr:rowOff>
    </xdr:from>
    <xdr:to>
      <xdr:col>10</xdr:col>
      <xdr:colOff>165100</xdr:colOff>
      <xdr:row>58</xdr:row>
      <xdr:rowOff>19607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36134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151994</xdr:rowOff>
    </xdr:from>
    <xdr:to>
      <xdr:col>6</xdr:col>
      <xdr:colOff>38100</xdr:colOff>
      <xdr:row>58</xdr:row>
      <xdr:rowOff>82144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98671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9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89294</xdr:rowOff>
    </xdr:from>
    <xdr:to>
      <xdr:col>24</xdr:col>
      <xdr:colOff>63500</xdr:colOff>
      <xdr:row>78</xdr:row>
      <xdr:rowOff>118478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62394"/>
          <a:ext cx="838200" cy="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89294</xdr:rowOff>
    </xdr:from>
    <xdr:to>
      <xdr:col>19</xdr:col>
      <xdr:colOff>177800</xdr:colOff>
      <xdr:row>78</xdr:row>
      <xdr:rowOff>99409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2394"/>
          <a:ext cx="88900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68948</xdr:rowOff>
    </xdr:from>
    <xdr:to>
      <xdr:col>15</xdr:col>
      <xdr:colOff>50800</xdr:colOff>
      <xdr:row>78</xdr:row>
      <xdr:rowOff>99409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42048"/>
          <a:ext cx="889000" cy="3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68948</xdr:rowOff>
    </xdr:from>
    <xdr:to>
      <xdr:col>10</xdr:col>
      <xdr:colOff>114300</xdr:colOff>
      <xdr:row>78</xdr:row>
      <xdr:rowOff>91866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2048"/>
          <a:ext cx="889000" cy="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67678</xdr:rowOff>
    </xdr:from>
    <xdr:to>
      <xdr:col>24</xdr:col>
      <xdr:colOff>114300</xdr:colOff>
      <xdr:row>78</xdr:row>
      <xdr:rowOff>169278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154055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5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38494</xdr:rowOff>
    </xdr:from>
    <xdr:to>
      <xdr:col>20</xdr:col>
      <xdr:colOff>38100</xdr:colOff>
      <xdr:row>78</xdr:row>
      <xdr:rowOff>140094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131221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48609</xdr:rowOff>
    </xdr:from>
    <xdr:to>
      <xdr:col>15</xdr:col>
      <xdr:colOff>101600</xdr:colOff>
      <xdr:row>78</xdr:row>
      <xdr:rowOff>150209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141336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1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18148</xdr:rowOff>
    </xdr:from>
    <xdr:to>
      <xdr:col>10</xdr:col>
      <xdr:colOff>165100</xdr:colOff>
      <xdr:row>78</xdr:row>
      <xdr:rowOff>119748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110875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41066</xdr:rowOff>
    </xdr:from>
    <xdr:to>
      <xdr:col>6</xdr:col>
      <xdr:colOff>38100</xdr:colOff>
      <xdr:row>78</xdr:row>
      <xdr:rowOff>142666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133793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128532</xdr:rowOff>
    </xdr:from>
    <xdr:to>
      <xdr:col>24</xdr:col>
      <xdr:colOff>63500</xdr:colOff>
      <xdr:row>98</xdr:row>
      <xdr:rowOff>136858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930632"/>
          <a:ext cx="838200" cy="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103603</xdr:rowOff>
    </xdr:from>
    <xdr:to>
      <xdr:col>19</xdr:col>
      <xdr:colOff>177800</xdr:colOff>
      <xdr:row>98</xdr:row>
      <xdr:rowOff>128532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905703"/>
          <a:ext cx="889000" cy="2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144783</xdr:rowOff>
    </xdr:from>
    <xdr:to>
      <xdr:col>15</xdr:col>
      <xdr:colOff>50800</xdr:colOff>
      <xdr:row>98</xdr:row>
      <xdr:rowOff>103603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75433"/>
          <a:ext cx="889000" cy="13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144783</xdr:rowOff>
    </xdr:from>
    <xdr:to>
      <xdr:col>10</xdr:col>
      <xdr:colOff>114300</xdr:colOff>
      <xdr:row>99</xdr:row>
      <xdr:rowOff>31747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75433"/>
          <a:ext cx="889000" cy="22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86058</xdr:rowOff>
    </xdr:from>
    <xdr:to>
      <xdr:col>24</xdr:col>
      <xdr:colOff>114300</xdr:colOff>
      <xdr:row>99</xdr:row>
      <xdr:rowOff>16208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8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985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80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77732</xdr:rowOff>
    </xdr:from>
    <xdr:to>
      <xdr:col>20</xdr:col>
      <xdr:colOff>38100</xdr:colOff>
      <xdr:row>99</xdr:row>
      <xdr:rowOff>7882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7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170459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7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52803</xdr:rowOff>
    </xdr:from>
    <xdr:to>
      <xdr:col>15</xdr:col>
      <xdr:colOff>101600</xdr:colOff>
      <xdr:row>98</xdr:row>
      <xdr:rowOff>154403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145530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93983</xdr:rowOff>
    </xdr:from>
    <xdr:to>
      <xdr:col>10</xdr:col>
      <xdr:colOff>165100</xdr:colOff>
      <xdr:row>98</xdr:row>
      <xdr:rowOff>24133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15260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1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152397</xdr:rowOff>
    </xdr:from>
    <xdr:to>
      <xdr:col>6</xdr:col>
      <xdr:colOff>38100</xdr:colOff>
      <xdr:row>99</xdr:row>
      <xdr:rowOff>82547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73674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4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125954</xdr:rowOff>
    </xdr:from>
    <xdr:to>
      <xdr:col>55</xdr:col>
      <xdr:colOff>0</xdr:colOff>
      <xdr:row>33</xdr:row>
      <xdr:rowOff>163764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783804"/>
          <a:ext cx="8382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125954</xdr:rowOff>
    </xdr:from>
    <xdr:to>
      <xdr:col>50</xdr:col>
      <xdr:colOff>114300</xdr:colOff>
      <xdr:row>34</xdr:row>
      <xdr:rowOff>137063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783804"/>
          <a:ext cx="889000" cy="18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137063</xdr:rowOff>
    </xdr:from>
    <xdr:to>
      <xdr:col>45</xdr:col>
      <xdr:colOff>177800</xdr:colOff>
      <xdr:row>35</xdr:row>
      <xdr:rowOff>2563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66363"/>
          <a:ext cx="889000" cy="3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15265</xdr:rowOff>
    </xdr:from>
    <xdr:to>
      <xdr:col>41</xdr:col>
      <xdr:colOff>50800</xdr:colOff>
      <xdr:row>35</xdr:row>
      <xdr:rowOff>2563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58765"/>
          <a:ext cx="889000" cy="84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112964</xdr:rowOff>
    </xdr:from>
    <xdr:to>
      <xdr:col>55</xdr:col>
      <xdr:colOff>50800</xdr:colOff>
      <xdr:row>34</xdr:row>
      <xdr:rowOff>43114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135841</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2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75154</xdr:rowOff>
    </xdr:from>
    <xdr:to>
      <xdr:col>50</xdr:col>
      <xdr:colOff>165100</xdr:colOff>
      <xdr:row>34</xdr:row>
      <xdr:rowOff>5304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73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21831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0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86263</xdr:rowOff>
    </xdr:from>
    <xdr:to>
      <xdr:col>46</xdr:col>
      <xdr:colOff>38100</xdr:colOff>
      <xdr:row>35</xdr:row>
      <xdr:rowOff>16413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1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32940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9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123213</xdr:rowOff>
    </xdr:from>
    <xdr:to>
      <xdr:col>41</xdr:col>
      <xdr:colOff>101600</xdr:colOff>
      <xdr:row>35</xdr:row>
      <xdr:rowOff>53363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5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69890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2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135915</xdr:rowOff>
    </xdr:from>
    <xdr:to>
      <xdr:col>36</xdr:col>
      <xdr:colOff>165100</xdr:colOff>
      <xdr:row>30</xdr:row>
      <xdr:rowOff>66065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0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82592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8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56551</xdr:rowOff>
    </xdr:from>
    <xdr:to>
      <xdr:col>55</xdr:col>
      <xdr:colOff>0</xdr:colOff>
      <xdr:row>55</xdr:row>
      <xdr:rowOff>110386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314851"/>
          <a:ext cx="838200" cy="22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110386</xdr:rowOff>
    </xdr:from>
    <xdr:to>
      <xdr:col>50</xdr:col>
      <xdr:colOff>114300</xdr:colOff>
      <xdr:row>55</xdr:row>
      <xdr:rowOff>144272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540136"/>
          <a:ext cx="889000" cy="3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144272</xdr:rowOff>
    </xdr:from>
    <xdr:to>
      <xdr:col>45</xdr:col>
      <xdr:colOff>177800</xdr:colOff>
      <xdr:row>56</xdr:row>
      <xdr:rowOff>147031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74022"/>
          <a:ext cx="889000" cy="17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170980</xdr:rowOff>
    </xdr:from>
    <xdr:to>
      <xdr:col>41</xdr:col>
      <xdr:colOff>50800</xdr:colOff>
      <xdr:row>56</xdr:row>
      <xdr:rowOff>147031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00730"/>
          <a:ext cx="889000" cy="14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5751</xdr:rowOff>
    </xdr:from>
    <xdr:to>
      <xdr:col>55</xdr:col>
      <xdr:colOff>50800</xdr:colOff>
      <xdr:row>54</xdr:row>
      <xdr:rowOff>107351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6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28628</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59586</xdr:rowOff>
    </xdr:from>
    <xdr:to>
      <xdr:col>50</xdr:col>
      <xdr:colOff>165100</xdr:colOff>
      <xdr:row>55</xdr:row>
      <xdr:rowOff>161186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48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6263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2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93472</xdr:rowOff>
    </xdr:from>
    <xdr:to>
      <xdr:col>46</xdr:col>
      <xdr:colOff>38100</xdr:colOff>
      <xdr:row>56</xdr:row>
      <xdr:rowOff>23622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40149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96231</xdr:rowOff>
    </xdr:from>
    <xdr:to>
      <xdr:col>41</xdr:col>
      <xdr:colOff>101600</xdr:colOff>
      <xdr:row>57</xdr:row>
      <xdr:rowOff>26381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17508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9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120180</xdr:rowOff>
    </xdr:from>
    <xdr:to>
      <xdr:col>36</xdr:col>
      <xdr:colOff>165100</xdr:colOff>
      <xdr:row>56</xdr:row>
      <xdr:rowOff>50330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4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41457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64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135248</xdr:rowOff>
    </xdr:from>
    <xdr:to>
      <xdr:col>55</xdr:col>
      <xdr:colOff>0</xdr:colOff>
      <xdr:row>79</xdr:row>
      <xdr:rowOff>9235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08348"/>
          <a:ext cx="838200" cy="4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9235</xdr:rowOff>
    </xdr:from>
    <xdr:to>
      <xdr:col>50</xdr:col>
      <xdr:colOff>114300</xdr:colOff>
      <xdr:row>79</xdr:row>
      <xdr:rowOff>66853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53785"/>
          <a:ext cx="889000" cy="5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64055</xdr:rowOff>
    </xdr:from>
    <xdr:to>
      <xdr:col>45</xdr:col>
      <xdr:colOff>177800</xdr:colOff>
      <xdr:row>79</xdr:row>
      <xdr:rowOff>66853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608605"/>
          <a:ext cx="8890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154135</xdr:rowOff>
    </xdr:from>
    <xdr:to>
      <xdr:col>41</xdr:col>
      <xdr:colOff>50800</xdr:colOff>
      <xdr:row>79</xdr:row>
      <xdr:rowOff>64055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27235"/>
          <a:ext cx="889000" cy="8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84448</xdr:rowOff>
    </xdr:from>
    <xdr:to>
      <xdr:col>55</xdr:col>
      <xdr:colOff>50800</xdr:colOff>
      <xdr:row>79</xdr:row>
      <xdr:rowOff>14598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5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62875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129885</xdr:rowOff>
    </xdr:from>
    <xdr:to>
      <xdr:col>50</xdr:col>
      <xdr:colOff>165100</xdr:colOff>
      <xdr:row>79</xdr:row>
      <xdr:rowOff>60035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0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51162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9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16053</xdr:rowOff>
    </xdr:from>
    <xdr:to>
      <xdr:col>46</xdr:col>
      <xdr:colOff>38100</xdr:colOff>
      <xdr:row>79</xdr:row>
      <xdr:rowOff>117653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108780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13255</xdr:rowOff>
    </xdr:from>
    <xdr:to>
      <xdr:col>41</xdr:col>
      <xdr:colOff>101600</xdr:colOff>
      <xdr:row>79</xdr:row>
      <xdr:rowOff>114855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105982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5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103335</xdr:rowOff>
    </xdr:from>
    <xdr:to>
      <xdr:col>36</xdr:col>
      <xdr:colOff>165100</xdr:colOff>
      <xdr:row>79</xdr:row>
      <xdr:rowOff>33485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24612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6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65709</xdr:rowOff>
    </xdr:from>
    <xdr:to>
      <xdr:col>55</xdr:col>
      <xdr:colOff>0</xdr:colOff>
      <xdr:row>95</xdr:row>
      <xdr:rowOff>100521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010559"/>
          <a:ext cx="838200" cy="37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170320</xdr:rowOff>
    </xdr:from>
    <xdr:to>
      <xdr:col>50</xdr:col>
      <xdr:colOff>114300</xdr:colOff>
      <xdr:row>95</xdr:row>
      <xdr:rowOff>100521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86620"/>
          <a:ext cx="889000" cy="10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170320</xdr:rowOff>
    </xdr:from>
    <xdr:to>
      <xdr:col>45</xdr:col>
      <xdr:colOff>177800</xdr:colOff>
      <xdr:row>96</xdr:row>
      <xdr:rowOff>77088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86620"/>
          <a:ext cx="889000" cy="24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56655</xdr:rowOff>
    </xdr:from>
    <xdr:to>
      <xdr:col>41</xdr:col>
      <xdr:colOff>50800</xdr:colOff>
      <xdr:row>96</xdr:row>
      <xdr:rowOff>77088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44405"/>
          <a:ext cx="889000" cy="19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14909</xdr:rowOff>
    </xdr:from>
    <xdr:to>
      <xdr:col>55</xdr:col>
      <xdr:colOff>50800</xdr:colOff>
      <xdr:row>93</xdr:row>
      <xdr:rowOff>116509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95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37786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1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49721</xdr:rowOff>
    </xdr:from>
    <xdr:to>
      <xdr:col>50</xdr:col>
      <xdr:colOff>165100</xdr:colOff>
      <xdr:row>95</xdr:row>
      <xdr:rowOff>151321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3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167848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119520</xdr:rowOff>
    </xdr:from>
    <xdr:to>
      <xdr:col>46</xdr:col>
      <xdr:colOff>38100</xdr:colOff>
      <xdr:row>95</xdr:row>
      <xdr:rowOff>49670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66197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1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26288</xdr:rowOff>
    </xdr:from>
    <xdr:to>
      <xdr:col>41</xdr:col>
      <xdr:colOff>101600</xdr:colOff>
      <xdr:row>96</xdr:row>
      <xdr:rowOff>127888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8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119015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57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5855</xdr:rowOff>
    </xdr:from>
    <xdr:to>
      <xdr:col>36</xdr:col>
      <xdr:colOff>165100</xdr:colOff>
      <xdr:row>95</xdr:row>
      <xdr:rowOff>107455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2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123982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06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24943</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1493"/>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20218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6768"/>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20218</xdr:rowOff>
    </xdr:from>
    <xdr:to>
      <xdr:col>76</xdr:col>
      <xdr:colOff>114300</xdr:colOff>
      <xdr:row>39</xdr:row>
      <xdr:rowOff>30353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6768"/>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30353</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1690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145593</xdr:rowOff>
    </xdr:from>
    <xdr:to>
      <xdr:col>85</xdr:col>
      <xdr:colOff>177800</xdr:colOff>
      <xdr:row>39</xdr:row>
      <xdr:rowOff>75743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60520</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5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140868</xdr:rowOff>
    </xdr:from>
    <xdr:to>
      <xdr:col>76</xdr:col>
      <xdr:colOff>165100</xdr:colOff>
      <xdr:row>39</xdr:row>
      <xdr:rowOff>71018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62145</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8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151003</xdr:rowOff>
    </xdr:from>
    <xdr:to>
      <xdr:col>72</xdr:col>
      <xdr:colOff>38100</xdr:colOff>
      <xdr:row>39</xdr:row>
      <xdr:rowOff>81153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72280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8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159654</xdr:rowOff>
    </xdr:from>
    <xdr:to>
      <xdr:col>85</xdr:col>
      <xdr:colOff>127000</xdr:colOff>
      <xdr:row>75</xdr:row>
      <xdr:rowOff>55755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46954"/>
          <a:ext cx="8382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55755</xdr:rowOff>
    </xdr:from>
    <xdr:to>
      <xdr:col>81</xdr:col>
      <xdr:colOff>50800</xdr:colOff>
      <xdr:row>75</xdr:row>
      <xdr:rowOff>79007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14505"/>
          <a:ext cx="889000" cy="2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41859</xdr:rowOff>
    </xdr:from>
    <xdr:to>
      <xdr:col>76</xdr:col>
      <xdr:colOff>114300</xdr:colOff>
      <xdr:row>75</xdr:row>
      <xdr:rowOff>79007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386259"/>
          <a:ext cx="889000" cy="55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41859</xdr:rowOff>
    </xdr:from>
    <xdr:to>
      <xdr:col>71</xdr:col>
      <xdr:colOff>177800</xdr:colOff>
      <xdr:row>76</xdr:row>
      <xdr:rowOff>88347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386259"/>
          <a:ext cx="889000" cy="73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108854</xdr:rowOff>
    </xdr:from>
    <xdr:to>
      <xdr:col>85</xdr:col>
      <xdr:colOff>177800</xdr:colOff>
      <xdr:row>75</xdr:row>
      <xdr:rowOff>39004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9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131731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4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4955</xdr:rowOff>
    </xdr:from>
    <xdr:to>
      <xdr:col>81</xdr:col>
      <xdr:colOff>101600</xdr:colOff>
      <xdr:row>75</xdr:row>
      <xdr:rowOff>106555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6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123082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3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28207</xdr:rowOff>
    </xdr:from>
    <xdr:to>
      <xdr:col>76</xdr:col>
      <xdr:colOff>165100</xdr:colOff>
      <xdr:row>75</xdr:row>
      <xdr:rowOff>129807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8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146334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6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162509</xdr:rowOff>
    </xdr:from>
    <xdr:to>
      <xdr:col>72</xdr:col>
      <xdr:colOff>38100</xdr:colOff>
      <xdr:row>72</xdr:row>
      <xdr:rowOff>92659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3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109186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1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37547</xdr:rowOff>
    </xdr:from>
    <xdr:to>
      <xdr:col>67</xdr:col>
      <xdr:colOff>101600</xdr:colOff>
      <xdr:row>76</xdr:row>
      <xdr:rowOff>139147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130274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6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16348</xdr:rowOff>
    </xdr:from>
    <xdr:to>
      <xdr:col>85</xdr:col>
      <xdr:colOff>127000</xdr:colOff>
      <xdr:row>98</xdr:row>
      <xdr:rowOff>43853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18448"/>
          <a:ext cx="838200" cy="2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40250</xdr:rowOff>
    </xdr:from>
    <xdr:to>
      <xdr:col>81</xdr:col>
      <xdr:colOff>50800</xdr:colOff>
      <xdr:row>98</xdr:row>
      <xdr:rowOff>43853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499450"/>
          <a:ext cx="889000" cy="34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40250</xdr:rowOff>
    </xdr:from>
    <xdr:to>
      <xdr:col>76</xdr:col>
      <xdr:colOff>114300</xdr:colOff>
      <xdr:row>98</xdr:row>
      <xdr:rowOff>31490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499450"/>
          <a:ext cx="889000" cy="33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31490</xdr:rowOff>
    </xdr:from>
    <xdr:to>
      <xdr:col>71</xdr:col>
      <xdr:colOff>177800</xdr:colOff>
      <xdr:row>98</xdr:row>
      <xdr:rowOff>89756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33590"/>
          <a:ext cx="889000" cy="5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136998</xdr:rowOff>
    </xdr:from>
    <xdr:to>
      <xdr:col>85</xdr:col>
      <xdr:colOff>177800</xdr:colOff>
      <xdr:row>98</xdr:row>
      <xdr:rowOff>67148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6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51925</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164503</xdr:rowOff>
    </xdr:from>
    <xdr:to>
      <xdr:col>81</xdr:col>
      <xdr:colOff>101600</xdr:colOff>
      <xdr:row>98</xdr:row>
      <xdr:rowOff>94653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85780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8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160900</xdr:rowOff>
    </xdr:from>
    <xdr:to>
      <xdr:col>76</xdr:col>
      <xdr:colOff>165100</xdr:colOff>
      <xdr:row>96</xdr:row>
      <xdr:rowOff>91050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4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107577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2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152140</xdr:rowOff>
    </xdr:from>
    <xdr:to>
      <xdr:col>72</xdr:col>
      <xdr:colOff>38100</xdr:colOff>
      <xdr:row>98</xdr:row>
      <xdr:rowOff>82290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8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73417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7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38956</xdr:rowOff>
    </xdr:from>
    <xdr:to>
      <xdr:col>67</xdr:col>
      <xdr:colOff>101600</xdr:colOff>
      <xdr:row>98</xdr:row>
      <xdr:rowOff>140556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131683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3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54524</xdr:rowOff>
    </xdr:from>
    <xdr:to>
      <xdr:col>116</xdr:col>
      <xdr:colOff>63500</xdr:colOff>
      <xdr:row>36</xdr:row>
      <xdr:rowOff>64171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055274"/>
          <a:ext cx="838200" cy="18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47163</xdr:rowOff>
    </xdr:from>
    <xdr:to>
      <xdr:col>111</xdr:col>
      <xdr:colOff>177800</xdr:colOff>
      <xdr:row>35</xdr:row>
      <xdr:rowOff>54524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533563"/>
          <a:ext cx="889000" cy="52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47163</xdr:rowOff>
    </xdr:from>
    <xdr:to>
      <xdr:col>107</xdr:col>
      <xdr:colOff>50800</xdr:colOff>
      <xdr:row>34</xdr:row>
      <xdr:rowOff>37196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533563"/>
          <a:ext cx="889000" cy="33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37196</xdr:rowOff>
    </xdr:from>
    <xdr:to>
      <xdr:col>102</xdr:col>
      <xdr:colOff>114300</xdr:colOff>
      <xdr:row>34</xdr:row>
      <xdr:rowOff>78892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866496"/>
          <a:ext cx="8890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13371</xdr:rowOff>
    </xdr:from>
    <xdr:to>
      <xdr:col>116</xdr:col>
      <xdr:colOff>114300</xdr:colOff>
      <xdr:row>36</xdr:row>
      <xdr:rowOff>114971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18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36248</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3724</xdr:rowOff>
    </xdr:from>
    <xdr:to>
      <xdr:col>112</xdr:col>
      <xdr:colOff>38100</xdr:colOff>
      <xdr:row>35</xdr:row>
      <xdr:rowOff>105324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0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121851</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77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167813</xdr:rowOff>
    </xdr:from>
    <xdr:to>
      <xdr:col>107</xdr:col>
      <xdr:colOff>101600</xdr:colOff>
      <xdr:row>32</xdr:row>
      <xdr:rowOff>97963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48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114490</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25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157846</xdr:rowOff>
    </xdr:from>
    <xdr:to>
      <xdr:col>102</xdr:col>
      <xdr:colOff>165100</xdr:colOff>
      <xdr:row>34</xdr:row>
      <xdr:rowOff>87996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81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104523</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5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28092</xdr:rowOff>
    </xdr:from>
    <xdr:to>
      <xdr:col>98</xdr:col>
      <xdr:colOff>38100</xdr:colOff>
      <xdr:row>34</xdr:row>
      <xdr:rowOff>129692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8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146219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63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136042</xdr:rowOff>
    </xdr:from>
    <xdr:to>
      <xdr:col>116</xdr:col>
      <xdr:colOff>63500</xdr:colOff>
      <xdr:row>58</xdr:row>
      <xdr:rowOff>137795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0142"/>
          <a:ext cx="8382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136042</xdr:rowOff>
    </xdr:from>
    <xdr:to>
      <xdr:col>111</xdr:col>
      <xdr:colOff>177800</xdr:colOff>
      <xdr:row>58</xdr:row>
      <xdr:rowOff>136766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80142"/>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136766</xdr:rowOff>
    </xdr:from>
    <xdr:to>
      <xdr:col>107</xdr:col>
      <xdr:colOff>50800</xdr:colOff>
      <xdr:row>58</xdr:row>
      <xdr:rowOff>137261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80866"/>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137261</xdr:rowOff>
    </xdr:from>
    <xdr:to>
      <xdr:col>102</xdr:col>
      <xdr:colOff>114300</xdr:colOff>
      <xdr:row>58</xdr:row>
      <xdr:rowOff>143396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81361"/>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86995</xdr:rowOff>
    </xdr:from>
    <xdr:to>
      <xdr:col>116</xdr:col>
      <xdr:colOff>114300</xdr:colOff>
      <xdr:row>59</xdr:row>
      <xdr:rowOff>17145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1922</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85242</xdr:rowOff>
    </xdr:from>
    <xdr:to>
      <xdr:col>112</xdr:col>
      <xdr:colOff>38100</xdr:colOff>
      <xdr:row>59</xdr:row>
      <xdr:rowOff>15392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6519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85966</xdr:rowOff>
    </xdr:from>
    <xdr:to>
      <xdr:col>107</xdr:col>
      <xdr:colOff>101600</xdr:colOff>
      <xdr:row>59</xdr:row>
      <xdr:rowOff>16116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7243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2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86461</xdr:rowOff>
    </xdr:from>
    <xdr:to>
      <xdr:col>102</xdr:col>
      <xdr:colOff>165100</xdr:colOff>
      <xdr:row>59</xdr:row>
      <xdr:rowOff>16611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7738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2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92596</xdr:rowOff>
    </xdr:from>
    <xdr:to>
      <xdr:col>98</xdr:col>
      <xdr:colOff>38100</xdr:colOff>
      <xdr:row>59</xdr:row>
      <xdr:rowOff>22746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13873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2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124406</xdr:rowOff>
    </xdr:from>
    <xdr:to>
      <xdr:col>116</xdr:col>
      <xdr:colOff>63500</xdr:colOff>
      <xdr:row>72</xdr:row>
      <xdr:rowOff>156982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25906"/>
          <a:ext cx="838200" cy="37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124406</xdr:rowOff>
    </xdr:from>
    <xdr:to>
      <xdr:col>111</xdr:col>
      <xdr:colOff>177800</xdr:colOff>
      <xdr:row>73</xdr:row>
      <xdr:rowOff>108953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25906"/>
          <a:ext cx="889000" cy="49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108953</xdr:rowOff>
    </xdr:from>
    <xdr:to>
      <xdr:col>107</xdr:col>
      <xdr:colOff>50800</xdr:colOff>
      <xdr:row>74</xdr:row>
      <xdr:rowOff>21377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24803"/>
          <a:ext cx="889000" cy="8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51506</xdr:rowOff>
    </xdr:from>
    <xdr:to>
      <xdr:col>102</xdr:col>
      <xdr:colOff>114300</xdr:colOff>
      <xdr:row>74</xdr:row>
      <xdr:rowOff>21377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567356"/>
          <a:ext cx="889000" cy="14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106182</xdr:rowOff>
    </xdr:from>
    <xdr:to>
      <xdr:col>116</xdr:col>
      <xdr:colOff>114300</xdr:colOff>
      <xdr:row>73</xdr:row>
      <xdr:rowOff>36332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5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129059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0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73606</xdr:rowOff>
    </xdr:from>
    <xdr:to>
      <xdr:col>112</xdr:col>
      <xdr:colOff>38100</xdr:colOff>
      <xdr:row>71</xdr:row>
      <xdr:rowOff>3756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7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20283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185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58153</xdr:rowOff>
    </xdr:from>
    <xdr:to>
      <xdr:col>107</xdr:col>
      <xdr:colOff>101600</xdr:colOff>
      <xdr:row>73</xdr:row>
      <xdr:rowOff>159753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7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4830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4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142027</xdr:rowOff>
    </xdr:from>
    <xdr:to>
      <xdr:col>102</xdr:col>
      <xdr:colOff>165100</xdr:colOff>
      <xdr:row>74</xdr:row>
      <xdr:rowOff>72177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5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88704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3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706</xdr:rowOff>
    </xdr:from>
    <xdr:to>
      <xdr:col>98</xdr:col>
      <xdr:colOff>38100</xdr:colOff>
      <xdr:row>73</xdr:row>
      <xdr:rowOff>102306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1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118833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9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70.8</a:t>
          </a:r>
          <a:r>
            <a:rPr kumimoji="1" lang="ja-JP" altLang="en-US" sz="1300">
              <a:latin typeface="ＭＳ Ｐゴシック" panose="020B0600070205080204" pitchFamily="50" charset="-128"/>
              <a:ea typeface="ＭＳ Ｐゴシック" panose="020B0600070205080204" pitchFamily="50" charset="-128"/>
            </a:rPr>
            <a:t>万円となっている。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・人件費は、前年度より増加している。これは、昇給・昇格による常勤職員の職員給与費が増加したためである。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・普通建設事業費（新規整備）は、旧アルファビゼン跡地活用事業や新図書館整備事業に係る費用等による増額である。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・繰出金は、企業用地造成事業への繰出金の減により減額となっている。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・投資及び出資金は、下水道事業の繰出金が減少したことと、令和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年度に設立した備前市文化芸術振興財団に係る出捐金の減等により減額となっている。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51689</xdr:rowOff>
    </xdr:from>
    <xdr:to>
      <xdr:col>24</xdr:col>
      <xdr:colOff>63500</xdr:colOff>
      <xdr:row>35</xdr:row>
      <xdr:rowOff>66167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243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66167</xdr:rowOff>
    </xdr:from>
    <xdr:to>
      <xdr:col>19</xdr:col>
      <xdr:colOff>177800</xdr:colOff>
      <xdr:row>35</xdr:row>
      <xdr:rowOff>139128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6917"/>
          <a:ext cx="889000" cy="7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139128</xdr:rowOff>
    </xdr:from>
    <xdr:to>
      <xdr:col>15</xdr:col>
      <xdr:colOff>50800</xdr:colOff>
      <xdr:row>35</xdr:row>
      <xdr:rowOff>145986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398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145986</xdr:rowOff>
    </xdr:from>
    <xdr:to>
      <xdr:col>10</xdr:col>
      <xdr:colOff>114300</xdr:colOff>
      <xdr:row>36</xdr:row>
      <xdr:rowOff>19495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46736"/>
          <a:ext cx="889000" cy="4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889</xdr:rowOff>
    </xdr:from>
    <xdr:to>
      <xdr:col>24</xdr:col>
      <xdr:colOff>114300</xdr:colOff>
      <xdr:row>35</xdr:row>
      <xdr:rowOff>102489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23766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15367</xdr:rowOff>
    </xdr:from>
    <xdr:to>
      <xdr:col>20</xdr:col>
      <xdr:colOff>38100</xdr:colOff>
      <xdr:row>35</xdr:row>
      <xdr:rowOff>116967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133494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9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88328</xdr:rowOff>
    </xdr:from>
    <xdr:to>
      <xdr:col>15</xdr:col>
      <xdr:colOff>101600</xdr:colOff>
      <xdr:row>36</xdr:row>
      <xdr:rowOff>18478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35005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95186</xdr:rowOff>
    </xdr:from>
    <xdr:to>
      <xdr:col>10</xdr:col>
      <xdr:colOff>165100</xdr:colOff>
      <xdr:row>36</xdr:row>
      <xdr:rowOff>25336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41863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140145</xdr:rowOff>
    </xdr:from>
    <xdr:to>
      <xdr:col>6</xdr:col>
      <xdr:colOff>38100</xdr:colOff>
      <xdr:row>36</xdr:row>
      <xdr:rowOff>70295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86822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152414</xdr:rowOff>
    </xdr:from>
    <xdr:to>
      <xdr:col>24</xdr:col>
      <xdr:colOff>63500</xdr:colOff>
      <xdr:row>57</xdr:row>
      <xdr:rowOff>17849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82164"/>
          <a:ext cx="838200" cy="20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115895</xdr:rowOff>
    </xdr:from>
    <xdr:to>
      <xdr:col>19</xdr:col>
      <xdr:colOff>177800</xdr:colOff>
      <xdr:row>57</xdr:row>
      <xdr:rowOff>17849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7095"/>
          <a:ext cx="889000" cy="7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115895</xdr:rowOff>
    </xdr:from>
    <xdr:to>
      <xdr:col>15</xdr:col>
      <xdr:colOff>50800</xdr:colOff>
      <xdr:row>57</xdr:row>
      <xdr:rowOff>106770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17095"/>
          <a:ext cx="889000" cy="16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68049</xdr:rowOff>
    </xdr:from>
    <xdr:to>
      <xdr:col>10</xdr:col>
      <xdr:colOff>114300</xdr:colOff>
      <xdr:row>57</xdr:row>
      <xdr:rowOff>106770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97799"/>
          <a:ext cx="889000" cy="38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101614</xdr:rowOff>
    </xdr:from>
    <xdr:to>
      <xdr:col>24</xdr:col>
      <xdr:colOff>114300</xdr:colOff>
      <xdr:row>56</xdr:row>
      <xdr:rowOff>31764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124491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8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138499</xdr:rowOff>
    </xdr:from>
    <xdr:to>
      <xdr:col>20</xdr:col>
      <xdr:colOff>38100</xdr:colOff>
      <xdr:row>57</xdr:row>
      <xdr:rowOff>68649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85176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1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65095</xdr:rowOff>
    </xdr:from>
    <xdr:to>
      <xdr:col>15</xdr:col>
      <xdr:colOff>101600</xdr:colOff>
      <xdr:row>56</xdr:row>
      <xdr:rowOff>166695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11772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4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55970</xdr:rowOff>
    </xdr:from>
    <xdr:to>
      <xdr:col>10</xdr:col>
      <xdr:colOff>165100</xdr:colOff>
      <xdr:row>57</xdr:row>
      <xdr:rowOff>157570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148697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17249</xdr:rowOff>
    </xdr:from>
    <xdr:to>
      <xdr:col>6</xdr:col>
      <xdr:colOff>38100</xdr:colOff>
      <xdr:row>55</xdr:row>
      <xdr:rowOff>118849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4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109976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3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55096</xdr:rowOff>
    </xdr:from>
    <xdr:to>
      <xdr:col>24</xdr:col>
      <xdr:colOff>63500</xdr:colOff>
      <xdr:row>77</xdr:row>
      <xdr:rowOff>121738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56746"/>
          <a:ext cx="8382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55096</xdr:rowOff>
    </xdr:from>
    <xdr:to>
      <xdr:col>19</xdr:col>
      <xdr:colOff>177800</xdr:colOff>
      <xdr:row>78</xdr:row>
      <xdr:rowOff>21765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6746"/>
          <a:ext cx="889000" cy="13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117091</xdr:rowOff>
    </xdr:from>
    <xdr:to>
      <xdr:col>15</xdr:col>
      <xdr:colOff>50800</xdr:colOff>
      <xdr:row>78</xdr:row>
      <xdr:rowOff>21765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18741"/>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117091</xdr:rowOff>
    </xdr:from>
    <xdr:to>
      <xdr:col>10</xdr:col>
      <xdr:colOff>114300</xdr:colOff>
      <xdr:row>79</xdr:row>
      <xdr:rowOff>48957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18741"/>
          <a:ext cx="889000" cy="27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70938</xdr:rowOff>
    </xdr:from>
    <xdr:to>
      <xdr:col>24</xdr:col>
      <xdr:colOff>114300</xdr:colOff>
      <xdr:row>78</xdr:row>
      <xdr:rowOff>1088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7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49365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5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4296</xdr:rowOff>
    </xdr:from>
    <xdr:to>
      <xdr:col>20</xdr:col>
      <xdr:colOff>38100</xdr:colOff>
      <xdr:row>77</xdr:row>
      <xdr:rowOff>105896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122423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8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142415</xdr:rowOff>
    </xdr:from>
    <xdr:to>
      <xdr:col>15</xdr:col>
      <xdr:colOff>101600</xdr:colOff>
      <xdr:row>78</xdr:row>
      <xdr:rowOff>72565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89092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1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66291</xdr:rowOff>
    </xdr:from>
    <xdr:to>
      <xdr:col>10</xdr:col>
      <xdr:colOff>165100</xdr:colOff>
      <xdr:row>77</xdr:row>
      <xdr:rowOff>167891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6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159018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6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169607</xdr:rowOff>
    </xdr:from>
    <xdr:to>
      <xdr:col>6</xdr:col>
      <xdr:colOff>38100</xdr:colOff>
      <xdr:row>79</xdr:row>
      <xdr:rowOff>99757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4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90884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3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14669</xdr:rowOff>
    </xdr:from>
    <xdr:to>
      <xdr:col>24</xdr:col>
      <xdr:colOff>63500</xdr:colOff>
      <xdr:row>97</xdr:row>
      <xdr:rowOff>68047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45319"/>
          <a:ext cx="838200" cy="5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148400</xdr:rowOff>
    </xdr:from>
    <xdr:to>
      <xdr:col>19</xdr:col>
      <xdr:colOff>177800</xdr:colOff>
      <xdr:row>97</xdr:row>
      <xdr:rowOff>14669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07600"/>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148400</xdr:rowOff>
    </xdr:from>
    <xdr:to>
      <xdr:col>15</xdr:col>
      <xdr:colOff>50800</xdr:colOff>
      <xdr:row>97</xdr:row>
      <xdr:rowOff>7569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07600"/>
          <a:ext cx="889000" cy="3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7569</xdr:rowOff>
    </xdr:from>
    <xdr:to>
      <xdr:col>10</xdr:col>
      <xdr:colOff>114300</xdr:colOff>
      <xdr:row>97</xdr:row>
      <xdr:rowOff>107708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38219"/>
          <a:ext cx="889000" cy="10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17247</xdr:rowOff>
    </xdr:from>
    <xdr:to>
      <xdr:col>24</xdr:col>
      <xdr:colOff>114300</xdr:colOff>
      <xdr:row>97</xdr:row>
      <xdr:rowOff>118847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167124</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135319</xdr:rowOff>
    </xdr:from>
    <xdr:to>
      <xdr:col>20</xdr:col>
      <xdr:colOff>38100</xdr:colOff>
      <xdr:row>97</xdr:row>
      <xdr:rowOff>65469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9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81996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97600</xdr:rowOff>
    </xdr:from>
    <xdr:to>
      <xdr:col>15</xdr:col>
      <xdr:colOff>101600</xdr:colOff>
      <xdr:row>97</xdr:row>
      <xdr:rowOff>27750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44277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3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128219</xdr:rowOff>
    </xdr:from>
    <xdr:to>
      <xdr:col>10</xdr:col>
      <xdr:colOff>165100</xdr:colOff>
      <xdr:row>97</xdr:row>
      <xdr:rowOff>58369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8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74896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6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56908</xdr:rowOff>
    </xdr:from>
    <xdr:to>
      <xdr:col>6</xdr:col>
      <xdr:colOff>38100</xdr:colOff>
      <xdr:row>97</xdr:row>
      <xdr:rowOff>158508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3585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6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6459</xdr:rowOff>
    </xdr:from>
    <xdr:to>
      <xdr:col>55</xdr:col>
      <xdr:colOff>0</xdr:colOff>
      <xdr:row>35</xdr:row>
      <xdr:rowOff>162887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007209"/>
          <a:ext cx="838200" cy="15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6459</xdr:rowOff>
    </xdr:from>
    <xdr:to>
      <xdr:col>50</xdr:col>
      <xdr:colOff>114300</xdr:colOff>
      <xdr:row>35</xdr:row>
      <xdr:rowOff>88102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007209"/>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46954</xdr:rowOff>
    </xdr:from>
    <xdr:to>
      <xdr:col>45</xdr:col>
      <xdr:colOff>177800</xdr:colOff>
      <xdr:row>35</xdr:row>
      <xdr:rowOff>88102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0477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46954</xdr:rowOff>
    </xdr:from>
    <xdr:to>
      <xdr:col>41</xdr:col>
      <xdr:colOff>50800</xdr:colOff>
      <xdr:row>35</xdr:row>
      <xdr:rowOff>62302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047704"/>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112087</xdr:rowOff>
    </xdr:from>
    <xdr:to>
      <xdr:col>55</xdr:col>
      <xdr:colOff>50800</xdr:colOff>
      <xdr:row>36</xdr:row>
      <xdr:rowOff>42237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1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134964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96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127109</xdr:rowOff>
    </xdr:from>
    <xdr:to>
      <xdr:col>50</xdr:col>
      <xdr:colOff>165100</xdr:colOff>
      <xdr:row>35</xdr:row>
      <xdr:rowOff>57259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95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73786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73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37302</xdr:rowOff>
    </xdr:from>
    <xdr:to>
      <xdr:col>46</xdr:col>
      <xdr:colOff>38100</xdr:colOff>
      <xdr:row>35</xdr:row>
      <xdr:rowOff>138902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03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155429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81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167604</xdr:rowOff>
    </xdr:from>
    <xdr:to>
      <xdr:col>41</xdr:col>
      <xdr:colOff>101600</xdr:colOff>
      <xdr:row>35</xdr:row>
      <xdr:rowOff>97754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9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114281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7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11502</xdr:rowOff>
    </xdr:from>
    <xdr:to>
      <xdr:col>36</xdr:col>
      <xdr:colOff>165100</xdr:colOff>
      <xdr:row>35</xdr:row>
      <xdr:rowOff>113102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01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129629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78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93656</xdr:rowOff>
    </xdr:from>
    <xdr:to>
      <xdr:col>55</xdr:col>
      <xdr:colOff>0</xdr:colOff>
      <xdr:row>57</xdr:row>
      <xdr:rowOff>136081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66306"/>
          <a:ext cx="8382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93656</xdr:rowOff>
    </xdr:from>
    <xdr:to>
      <xdr:col>50</xdr:col>
      <xdr:colOff>114300</xdr:colOff>
      <xdr:row>58</xdr:row>
      <xdr:rowOff>9284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66306"/>
          <a:ext cx="889000" cy="8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9284</xdr:rowOff>
    </xdr:from>
    <xdr:to>
      <xdr:col>45</xdr:col>
      <xdr:colOff>177800</xdr:colOff>
      <xdr:row>58</xdr:row>
      <xdr:rowOff>11894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53384"/>
          <a:ext cx="8890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164846</xdr:rowOff>
    </xdr:from>
    <xdr:to>
      <xdr:col>41</xdr:col>
      <xdr:colOff>50800</xdr:colOff>
      <xdr:row>58</xdr:row>
      <xdr:rowOff>11894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37496"/>
          <a:ext cx="88900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85281</xdr:rowOff>
    </xdr:from>
    <xdr:to>
      <xdr:col>55</xdr:col>
      <xdr:colOff>50800</xdr:colOff>
      <xdr:row>58</xdr:row>
      <xdr:rowOff>15431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63708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3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42856</xdr:rowOff>
    </xdr:from>
    <xdr:to>
      <xdr:col>50</xdr:col>
      <xdr:colOff>165100</xdr:colOff>
      <xdr:row>57</xdr:row>
      <xdr:rowOff>144456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135583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0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129934</xdr:rowOff>
    </xdr:from>
    <xdr:to>
      <xdr:col>46</xdr:col>
      <xdr:colOff>38100</xdr:colOff>
      <xdr:row>58</xdr:row>
      <xdr:rowOff>60084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51211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9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132544</xdr:rowOff>
    </xdr:from>
    <xdr:to>
      <xdr:col>41</xdr:col>
      <xdr:colOff>101600</xdr:colOff>
      <xdr:row>58</xdr:row>
      <xdr:rowOff>62694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53821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114046</xdr:rowOff>
    </xdr:from>
    <xdr:to>
      <xdr:col>36</xdr:col>
      <xdr:colOff>165100</xdr:colOff>
      <xdr:row>58</xdr:row>
      <xdr:rowOff>44196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35323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70244</xdr:rowOff>
    </xdr:from>
    <xdr:to>
      <xdr:col>55</xdr:col>
      <xdr:colOff>0</xdr:colOff>
      <xdr:row>75</xdr:row>
      <xdr:rowOff>170599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757544"/>
          <a:ext cx="838200" cy="27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70244</xdr:rowOff>
    </xdr:from>
    <xdr:to>
      <xdr:col>50</xdr:col>
      <xdr:colOff>114300</xdr:colOff>
      <xdr:row>76</xdr:row>
      <xdr:rowOff>76854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757544"/>
          <a:ext cx="889000" cy="34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76854</xdr:rowOff>
    </xdr:from>
    <xdr:to>
      <xdr:col>45</xdr:col>
      <xdr:colOff>177800</xdr:colOff>
      <xdr:row>77</xdr:row>
      <xdr:rowOff>107792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07054"/>
          <a:ext cx="889000" cy="20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53823</xdr:rowOff>
    </xdr:from>
    <xdr:to>
      <xdr:col>41</xdr:col>
      <xdr:colOff>50800</xdr:colOff>
      <xdr:row>77</xdr:row>
      <xdr:rowOff>107792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84023"/>
          <a:ext cx="889000" cy="22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119799</xdr:rowOff>
    </xdr:from>
    <xdr:to>
      <xdr:col>55</xdr:col>
      <xdr:colOff>50800</xdr:colOff>
      <xdr:row>76</xdr:row>
      <xdr:rowOff>49949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142676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2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19444</xdr:rowOff>
    </xdr:from>
    <xdr:to>
      <xdr:col>50</xdr:col>
      <xdr:colOff>165100</xdr:colOff>
      <xdr:row>74</xdr:row>
      <xdr:rowOff>121044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7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137571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48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26054</xdr:rowOff>
    </xdr:from>
    <xdr:to>
      <xdr:col>46</xdr:col>
      <xdr:colOff>38100</xdr:colOff>
      <xdr:row>76</xdr:row>
      <xdr:rowOff>127654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5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144181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3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56992</xdr:rowOff>
    </xdr:from>
    <xdr:to>
      <xdr:col>41</xdr:col>
      <xdr:colOff>101600</xdr:colOff>
      <xdr:row>77</xdr:row>
      <xdr:rowOff>158592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149719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5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3023</xdr:rowOff>
    </xdr:from>
    <xdr:to>
      <xdr:col>36</xdr:col>
      <xdr:colOff>165100</xdr:colOff>
      <xdr:row>76</xdr:row>
      <xdr:rowOff>104623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121149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0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3124</xdr:rowOff>
    </xdr:from>
    <xdr:to>
      <xdr:col>55</xdr:col>
      <xdr:colOff>0</xdr:colOff>
      <xdr:row>95</xdr:row>
      <xdr:rowOff>83998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90874"/>
          <a:ext cx="838200" cy="8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124270</xdr:rowOff>
    </xdr:from>
    <xdr:to>
      <xdr:col>50</xdr:col>
      <xdr:colOff>114300</xdr:colOff>
      <xdr:row>95</xdr:row>
      <xdr:rowOff>3124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240570"/>
          <a:ext cx="889000" cy="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124270</xdr:rowOff>
    </xdr:from>
    <xdr:to>
      <xdr:col>45</xdr:col>
      <xdr:colOff>177800</xdr:colOff>
      <xdr:row>95</xdr:row>
      <xdr:rowOff>115088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240570"/>
          <a:ext cx="889000" cy="16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115088</xdr:rowOff>
    </xdr:from>
    <xdr:to>
      <xdr:col>41</xdr:col>
      <xdr:colOff>50800</xdr:colOff>
      <xdr:row>95</xdr:row>
      <xdr:rowOff>169901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402838"/>
          <a:ext cx="889000" cy="5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33198</xdr:rowOff>
    </xdr:from>
    <xdr:to>
      <xdr:col>55</xdr:col>
      <xdr:colOff>50800</xdr:colOff>
      <xdr:row>95</xdr:row>
      <xdr:rowOff>134798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2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56075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7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123774</xdr:rowOff>
    </xdr:from>
    <xdr:to>
      <xdr:col>50</xdr:col>
      <xdr:colOff>165100</xdr:colOff>
      <xdr:row>95</xdr:row>
      <xdr:rowOff>53924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70451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1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73470</xdr:rowOff>
    </xdr:from>
    <xdr:to>
      <xdr:col>46</xdr:col>
      <xdr:colOff>38100</xdr:colOff>
      <xdr:row>95</xdr:row>
      <xdr:rowOff>3620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1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20147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96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64288</xdr:rowOff>
    </xdr:from>
    <xdr:to>
      <xdr:col>41</xdr:col>
      <xdr:colOff>101600</xdr:colOff>
      <xdr:row>95</xdr:row>
      <xdr:rowOff>165888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5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10965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12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119101</xdr:rowOff>
    </xdr:from>
    <xdr:to>
      <xdr:col>36</xdr:col>
      <xdr:colOff>165100</xdr:colOff>
      <xdr:row>96</xdr:row>
      <xdr:rowOff>49251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65778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8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53175</xdr:rowOff>
    </xdr:from>
    <xdr:to>
      <xdr:col>85</xdr:col>
      <xdr:colOff>127000</xdr:colOff>
      <xdr:row>36</xdr:row>
      <xdr:rowOff>70282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53925"/>
          <a:ext cx="838200" cy="18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163856</xdr:rowOff>
    </xdr:from>
    <xdr:to>
      <xdr:col>81</xdr:col>
      <xdr:colOff>50800</xdr:colOff>
      <xdr:row>36</xdr:row>
      <xdr:rowOff>70282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5478806"/>
          <a:ext cx="889000" cy="76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163856</xdr:rowOff>
    </xdr:from>
    <xdr:to>
      <xdr:col>76</xdr:col>
      <xdr:colOff>114300</xdr:colOff>
      <xdr:row>33</xdr:row>
      <xdr:rowOff>26314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5478806"/>
          <a:ext cx="889000" cy="20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26314</xdr:rowOff>
    </xdr:from>
    <xdr:to>
      <xdr:col>71</xdr:col>
      <xdr:colOff>177800</xdr:colOff>
      <xdr:row>34</xdr:row>
      <xdr:rowOff>81331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5684164"/>
          <a:ext cx="889000" cy="2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2375</xdr:rowOff>
    </xdr:from>
    <xdr:to>
      <xdr:col>85</xdr:col>
      <xdr:colOff>177800</xdr:colOff>
      <xdr:row>35</xdr:row>
      <xdr:rowOff>103975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25252</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5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19482</xdr:rowOff>
    </xdr:from>
    <xdr:to>
      <xdr:col>81</xdr:col>
      <xdr:colOff>101600</xdr:colOff>
      <xdr:row>36</xdr:row>
      <xdr:rowOff>121082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9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137609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6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113056</xdr:rowOff>
    </xdr:from>
    <xdr:to>
      <xdr:col>76</xdr:col>
      <xdr:colOff>165100</xdr:colOff>
      <xdr:row>32</xdr:row>
      <xdr:rowOff>43206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542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59733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2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146964</xdr:rowOff>
    </xdr:from>
    <xdr:to>
      <xdr:col>72</xdr:col>
      <xdr:colOff>38100</xdr:colOff>
      <xdr:row>33</xdr:row>
      <xdr:rowOff>77114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6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93641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40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30531</xdr:rowOff>
    </xdr:from>
    <xdr:to>
      <xdr:col>67</xdr:col>
      <xdr:colOff>101600</xdr:colOff>
      <xdr:row>34</xdr:row>
      <xdr:rowOff>132131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85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148658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63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93980</xdr:rowOff>
    </xdr:from>
    <xdr:to>
      <xdr:col>85</xdr:col>
      <xdr:colOff>127000</xdr:colOff>
      <xdr:row>55</xdr:row>
      <xdr:rowOff>132102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523730"/>
          <a:ext cx="838200" cy="3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132102</xdr:rowOff>
    </xdr:from>
    <xdr:to>
      <xdr:col>81</xdr:col>
      <xdr:colOff>50800</xdr:colOff>
      <xdr:row>57</xdr:row>
      <xdr:rowOff>18161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561852"/>
          <a:ext cx="889000" cy="22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18161</xdr:rowOff>
    </xdr:from>
    <xdr:to>
      <xdr:col>76</xdr:col>
      <xdr:colOff>114300</xdr:colOff>
      <xdr:row>57</xdr:row>
      <xdr:rowOff>90769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790811"/>
          <a:ext cx="889000" cy="7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6503</xdr:rowOff>
    </xdr:from>
    <xdr:to>
      <xdr:col>71</xdr:col>
      <xdr:colOff>177800</xdr:colOff>
      <xdr:row>57</xdr:row>
      <xdr:rowOff>90769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07703"/>
          <a:ext cx="889000" cy="25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43180</xdr:rowOff>
    </xdr:from>
    <xdr:to>
      <xdr:col>85</xdr:col>
      <xdr:colOff>177800</xdr:colOff>
      <xdr:row>55</xdr:row>
      <xdr:rowOff>144780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47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66057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32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81302</xdr:rowOff>
    </xdr:from>
    <xdr:to>
      <xdr:col>81</xdr:col>
      <xdr:colOff>101600</xdr:colOff>
      <xdr:row>56</xdr:row>
      <xdr:rowOff>11452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51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27979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2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138811</xdr:rowOff>
    </xdr:from>
    <xdr:to>
      <xdr:col>76</xdr:col>
      <xdr:colOff>165100</xdr:colOff>
      <xdr:row>57</xdr:row>
      <xdr:rowOff>68961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4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85488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1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39969</xdr:rowOff>
    </xdr:from>
    <xdr:to>
      <xdr:col>72</xdr:col>
      <xdr:colOff>38100</xdr:colOff>
      <xdr:row>57</xdr:row>
      <xdr:rowOff>141569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1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158096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8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127153</xdr:rowOff>
    </xdr:from>
    <xdr:to>
      <xdr:col>67</xdr:col>
      <xdr:colOff>101600</xdr:colOff>
      <xdr:row>56</xdr:row>
      <xdr:rowOff>57303</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55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73830</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3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24943</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69493"/>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20219</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64769"/>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20219</xdr:rowOff>
    </xdr:from>
    <xdr:to>
      <xdr:col>76</xdr:col>
      <xdr:colOff>114300</xdr:colOff>
      <xdr:row>79</xdr:row>
      <xdr:rowOff>30353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64769"/>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30353</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7490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145593</xdr:rowOff>
    </xdr:from>
    <xdr:to>
      <xdr:col>85</xdr:col>
      <xdr:colOff>177800</xdr:colOff>
      <xdr:row>79</xdr:row>
      <xdr:rowOff>75743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60520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33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140869</xdr:rowOff>
    </xdr:from>
    <xdr:to>
      <xdr:col>76</xdr:col>
      <xdr:colOff>165100</xdr:colOff>
      <xdr:row>79</xdr:row>
      <xdr:rowOff>71019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62146</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6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151003</xdr:rowOff>
    </xdr:from>
    <xdr:to>
      <xdr:col>72</xdr:col>
      <xdr:colOff>38100</xdr:colOff>
      <xdr:row>79</xdr:row>
      <xdr:rowOff>81153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2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72280</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16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159654</xdr:rowOff>
    </xdr:from>
    <xdr:to>
      <xdr:col>85</xdr:col>
      <xdr:colOff>127000</xdr:colOff>
      <xdr:row>95</xdr:row>
      <xdr:rowOff>55755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75954"/>
          <a:ext cx="8382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55755</xdr:rowOff>
    </xdr:from>
    <xdr:to>
      <xdr:col>81</xdr:col>
      <xdr:colOff>50800</xdr:colOff>
      <xdr:row>95</xdr:row>
      <xdr:rowOff>79006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43505"/>
          <a:ext cx="88900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41827</xdr:rowOff>
    </xdr:from>
    <xdr:to>
      <xdr:col>76</xdr:col>
      <xdr:colOff>114300</xdr:colOff>
      <xdr:row>95</xdr:row>
      <xdr:rowOff>79006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815227"/>
          <a:ext cx="889000" cy="55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41827</xdr:rowOff>
    </xdr:from>
    <xdr:to>
      <xdr:col>71</xdr:col>
      <xdr:colOff>177800</xdr:colOff>
      <xdr:row>96</xdr:row>
      <xdr:rowOff>88347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815227"/>
          <a:ext cx="889000" cy="73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108854</xdr:rowOff>
    </xdr:from>
    <xdr:to>
      <xdr:col>85</xdr:col>
      <xdr:colOff>177800</xdr:colOff>
      <xdr:row>95</xdr:row>
      <xdr:rowOff>39004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2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131731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7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4955</xdr:rowOff>
    </xdr:from>
    <xdr:to>
      <xdr:col>81</xdr:col>
      <xdr:colOff>101600</xdr:colOff>
      <xdr:row>95</xdr:row>
      <xdr:rowOff>106555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9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123082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06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28206</xdr:rowOff>
    </xdr:from>
    <xdr:to>
      <xdr:col>76</xdr:col>
      <xdr:colOff>165100</xdr:colOff>
      <xdr:row>95</xdr:row>
      <xdr:rowOff>129806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1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146333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09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162477</xdr:rowOff>
    </xdr:from>
    <xdr:to>
      <xdr:col>72</xdr:col>
      <xdr:colOff>38100</xdr:colOff>
      <xdr:row>92</xdr:row>
      <xdr:rowOff>92627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76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109154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53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37547</xdr:rowOff>
    </xdr:from>
    <xdr:to>
      <xdr:col>67</xdr:col>
      <xdr:colOff>101600</xdr:colOff>
      <xdr:row>96</xdr:row>
      <xdr:rowOff>139147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9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130274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8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・議会費は、委員会の随行に係る旅費の増により、増額となっている。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・教育費は、民生費からの人件費の振替により、増額となっている。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・消防費は、東備消防組合負担金の増により、増額となっている。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・商工費は、企業用地造成事業への繰出金の減により、減額となっている。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・土木費は、土地開発基金への繰出金の減により、減額となっている。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・民生費は、教育費への人件費の振替により、減額となっている。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財政調整基金は、中期的な見通しのもとに決算剰余金を積み立て、債券等による効率的な基金運用を行っている。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年度末の基金残高は、約</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億円（標準財政規模比</a:t>
          </a:r>
          <a:r>
            <a:rPr kumimoji="1" lang="en-US" altLang="ja-JP" sz="1400">
              <a:latin typeface="ＭＳ ゴシック" pitchFamily="49" charset="-128"/>
              <a:ea typeface="ＭＳ ゴシック" pitchFamily="49" charset="-128"/>
            </a:rPr>
            <a:t>52.62</a:t>
          </a:r>
          <a:r>
            <a:rPr kumimoji="1" lang="ja-JP" altLang="en-US" sz="1400">
              <a:latin typeface="ＭＳ ゴシック" pitchFamily="49" charset="-128"/>
              <a:ea typeface="ＭＳ ゴシック" pitchFamily="49" charset="-128"/>
            </a:rPr>
            <a:t>％）となっている。実質収支額の減に伴い、単年度収支は赤字となった。災害対応や公共施設の維持管理・更新等の将来発生する歳出の増加に備える。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ける実質収支は、一般会計その他すべての会計において黒字となっている。しかし、水道、下水道、病院の会計では、損益計算書を見ると純損失が生じており、経営戦略等に従いその解消に努める。水道事業会計では、人口減少等による需要の減少、老朽化した施設の更新等で多額の投資が必要と見込まれており、料金の見直し等も含め、健全経営にと努めていく。下水道事業では、国の繰出基準に基づく一般会計からの繰入金に加え、企業債償還に係る経費の一部を補填することにより赤字を回避している状況であるため、中長期的な経営戦略に基づき、基準外繰入の削減に努めていく。病院事業会計においては、引き続き病院事業改革プランに基づき、地域に必要な医療を安定かつ継続的に提供できるよう健全経営に努め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元利償還金は、塵芥収集車の購入や学力向上実践研究事業など、市債の元金償還が開始となったことにより増加した。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年度以降、備前市美術館や新図書館の整備など大規模事業が相次ぐことから、指標の悪化への懸念があるため、事業実施に当たっては国庫補助金等の財源確保を行うとともに、市債の抑制に努める。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岡山県備前市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将来負担額は、下水道事業会計における企業会計債残高の減少に伴い、公営企業債等繰入見込額が減少したことから、前年度より約</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億円の減少となっている。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充当可能財源等が負担額を上回っていることから、将来負担比率はない。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今後大規模事業が相次ぐことから、国庫補助金等の財源を確保し、市債発行の抑制に努めていく必要がある。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岡山県備前市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主なものとしては、財政調整基金に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その一方で、各々の目的に応じ、まちづくり振興基金から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万円、振興基金から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万円、まちづくり応援基金から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万円を繰入れて基金の活用を図り、基金全体としては、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今後の公共施設等の老朽化や再編統合に伴う施設整備の財源として市債及び基金を活用する見込みの投資効果を検討する。併せて、充当する事業についても厳選していくとともに事業費の圧縮を図っていく。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・まちづくり振興基金：市民の連携の強化及び地域振興を図る事業の財源に充てる。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・振興基金：社会福祉事業の促進及び生活環境の整備、その他公共施設の整備等、市の振興事業の財源に充てる。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・まちづくり応援基金：地域の活性化、快適な生活環境の形成など本市のまちづくりに資する事業の財源に充てる。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・米百俵基金：市民の主体的な学びを支援する事業の財源に充てる。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・地域福祉基金：高齢者の保健福祉増進のほか、地域福祉の充実を図るための事業の財源に充てる。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万円（旧アルファビゼン減築改修工事ほか）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万円（企業用地造成事業ほか）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万円、ふるさと納税寄附分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万円（スポーツ振興事業ほか）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・米百俵基金　積立：利子分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取崩：事業充当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万円（特色ある学校づくり補助金ほか）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・まちづくり振興基金、振興基金：残高が減少傾向のため、投資効果を検証し、充当事業を厳選していく。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万円、利息分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市税や地方交付税のほか一般財源について、今後人口減とともに減少が予想されることから、将来的な財源不足に備え、極力取崩しをしないことを基本とした健全な財政運営を行う。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臨時財政対策債償還措置分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新図書館建設、備前市美術館の建替えなどの大規模事業の終了による市債の返済を予定していることから、今後の市債返済のピークに備え、計画的に積立を行うとともに、市財政の健全な運営に努める。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90F1BB6-5C8C-4AEB-A2E5-79D1CA34F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0A36871-2AA8-4A5C-99FE-037B3F777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0443100-30DD-43C2-BEC4-739A72B6366D}"/>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C5475D-6A24-4199-9E7C-8B54015CCBB6}"/>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181FEEC-D8C6-46FA-A523-87C260E02E7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033FD86-8CFA-4DCA-A6F0-5D528E84AD8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DDA8AF4-4450-44E2-9234-50C2550419B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3321A57-3DB9-4AA3-A09E-1D56A2114FE2}"/>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B47ED40-1046-4E05-AA42-283C8E251E3A}"/>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33267ED-B5DD-4FDC-91CE-03384A227452}"/>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1BF16D-DD96-4084-B33D-CD33F9DB476D}"/>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E17F6BD-9858-4B1A-B186-43D3B613B19E}"/>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8B4AF74-F556-40DC-8CE5-444204712705}"/>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FD8B71E-519B-4496-B4EE-76B4253F9824}"/>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8F7B16A-D094-4941-863A-AE9C65625BA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745D268-A131-447C-83EF-83E1AA9C2D0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6741FC3-16DE-41C8-BB59-FEABF6DA81CA}"/>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E367FFD-3F69-4316-9DE2-0DE5C24D18E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BB3D0B8-61AA-4DED-81CB-C08F7C56F0B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B543E67-5DA2-4722-BBFA-38A4009EF18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4E991C8-4047-454C-B1DA-87DBAF45A4F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95597CE-04FF-4540-9616-B2F91B80B91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FFAD81-330A-4081-9FB0-7F78CAE4044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B0B6DC1-A413-4233-A806-DD0C3E44770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D387858-27F8-463D-9278-388C93C80D1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5F3EA9A-C1D2-4A71-9C49-AB32286C0D51}"/>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C17C46A-40E6-42EA-BE3F-A7E1173322F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6C6F8BB-8CCE-4899-9ACD-E0ABA479B7E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550C108-4331-49D3-AEC8-48ED9EF5837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728BA0-1049-4577-A436-0E8143A3CF5E}"/>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A1E83DA-B362-485C-933B-FCF5C7E754E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15BD9AB-5612-446B-BABC-C89CBEDB53D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29B867A-8597-4A4E-9C29-1A621DB03BD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D13372E-CE8E-4FF2-81B7-207B69E54AF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F3D28BE-523C-461B-B93D-33835FEC99BB}"/>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7FDFE31-88DD-42BB-B645-20C62591D55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5CC58D0-EC51-4A1F-B4F0-116237E8176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56D95B2-24D0-4FC9-A59B-BFD5B334669E}"/>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8BDC21D-E779-406A-A640-9B28241003E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07F5BA-1BDD-48B5-A092-6BB86BC8C2C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08AFB82-4399-4561-9B3B-6F7CCF61066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FE8A8B6-B6C3-4FF5-8149-ACF229B51D3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612BF8C-C498-4880-9A2F-7BBFE946E74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35A0CBE-1AE0-43F3-AA02-129651BB67E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E9A2989-BCEC-4FDF-BE99-0875DB69A46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D1056E2-B060-4F35-89D0-7D3701F3E84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EE16D4-A29F-466E-A39F-ACA5A9B4E14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D09C572-86FB-4A77-9310-1A834C57865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AADD1E4-0F30-426D-A383-E0646C79B74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9A5C9B-AC61-4675-A0CA-29DCB0284E03}"/>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BC24F83-ED61-4EEC-8EA2-FA532E371E5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15CE00C-000E-437C-8168-E7797AB0F2D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DBCFBA-5AD6-45E4-8BE5-FC779FB2226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7BACD0E-1FB2-4C1A-88D8-A632F7F81CB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0C64485-606E-4BFF-9AEB-8817F533B6E6}"/>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05027E1-7597-4B29-80DA-0365D97C8A72}"/>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6552468-3D9B-4D77-A9F8-99C327C3220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総合管理計画において、公共施設等の再編による保有量の削減、計画保全による施設の長寿命化等に取り組むこととしている。有形固定資産減価償却率については、類似団体並みだが、確実に老朽化は進んでいる。ただ今後は、備前焼ミュージアムの建て替えや旧アルファビゼンの改修工事、新図書館の建設等があるため、改善が予想される。引き続き、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月に作成した個別施設計画に基づき、機能の統合や集約などに取り組む必要がある。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69E96D5-EF12-49EA-8C14-49E9949A5E1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8D60967-1EA8-4C43-8A39-E42E83A3D45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6225AE-B6DD-4F82-8097-1F659EAD13D6}"/>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6497B8F-AE61-42DF-B083-BB009E1E90F4}"/>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AC8B344-CCEA-4146-863D-1E8639F740D2}"/>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E43F369-C512-46DA-91BA-E2230EAA4315}"/>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8404A5B-E3A3-4C44-A5B5-11E7EB44FC0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1090C2F-0F88-4C1E-80F2-279E0F49F4E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9EF1332-9E24-4795-B73A-D16A0C88513E}"/>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19ADF3A-2DC2-4A41-B8D3-0388A2479F6C}"/>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5FA5BAE-C1F9-4F45-B9FA-0431D5804659}"/>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36194A2-A253-46BC-8446-49F335366ED5}"/>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233C010-3201-49DE-BD23-521EAAC2EE87}"/>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AEE730E-E14A-4B2C-B6B5-2B69D7D63B15}"/>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4B28078-88A3-42E9-B50A-5FEC2F81C23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ABD9732-49B5-4340-94F8-BF2F08F7144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B23A3DC-A59C-4876-96CE-D59DA38F7EC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ACE7501-1963-4024-90F3-EC4F04E5482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82C1F43F-5CAE-4F5D-80AE-E6EBD0E56AED}"/>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FE38E210-5A6F-4F45-A3C4-9A007F29BFD9}"/>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A9565E21-405B-43CE-8021-E64AEFF4BC1B}"/>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C38D19E2-CE1E-42B8-BA03-EDF6BE65FC49}"/>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6DFD4A83-645D-4360-A917-721918A1038C}"/>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C0DBB2C8-B7C5-444D-B173-33F292E12E6A}"/>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4A94CA61-C727-44CC-BF28-39F1F3E7DB85}"/>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DFA1FBB2-8A70-4E2C-90DE-A5CF7719B8C3}"/>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520A77C9-1900-41AA-86BC-72A19F42DCE0}"/>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E5AFC8DF-D516-4F41-8E0E-AD714D2ED4D0}"/>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04E22FEA-A0DA-4684-9EC5-B6AEBE3662A2}"/>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82D38F6-BBCB-493C-B854-419E5A67224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29758F4-CBF6-4314-B491-317EA61E95C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CC4F485-4A18-4821-B1C0-68A2536B1B3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A2D9DDB-2DBE-40E9-AC9E-94393120810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AD846AE-032A-4153-972D-224C3DADD45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168456</xdr:rowOff>
    </xdr:from>
    <xdr:to>
      <xdr:col>23</xdr:col>
      <xdr:colOff>136525</xdr:colOff>
      <xdr:row>31</xdr:row>
      <xdr:rowOff>98606</xdr:rowOff>
    </xdr:to>
    <xdr:sp macro="" textlink="">
      <xdr:nvSpPr>
        <xdr:cNvPr id="93" name="楕円 92">
          <a:extLst>
            <a:ext uri="{FF2B5EF4-FFF2-40B4-BE49-F238E27FC236}">
              <a16:creationId xmlns:a16="http://schemas.microsoft.com/office/drawing/2014/main" id="{08389232-5C0E-4BC2-9065-EE9A3E0071E4}"/>
            </a:ext>
          </a:extLst>
        </xdr:cNvPr>
        <xdr:cNvSpPr/>
      </xdr:nvSpPr>
      <xdr:spPr>
        <a:xfrm>
          <a:off x="4711700" y="531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146883</xdr:rowOff>
    </xdr:from>
    <xdr:ext cx="405111" cy="259045"/>
    <xdr:sp macro="" textlink="">
      <xdr:nvSpPr>
        <xdr:cNvPr id="94" name="有形固定資産減価償却率該当値テキスト">
          <a:extLst>
            <a:ext uri="{FF2B5EF4-FFF2-40B4-BE49-F238E27FC236}">
              <a16:creationId xmlns:a16="http://schemas.microsoft.com/office/drawing/2014/main" id="{7B05521E-3BFA-45B8-BE40-AA3BA84B65CE}"/>
            </a:ext>
          </a:extLst>
        </xdr:cNvPr>
        <xdr:cNvSpPr txBox="1"/>
      </xdr:nvSpPr>
      <xdr:spPr>
        <a:xfrm>
          <a:off x="4813300" y="529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95" name="楕円 94">
          <a:extLst>
            <a:ext uri="{FF2B5EF4-FFF2-40B4-BE49-F238E27FC236}">
              <a16:creationId xmlns:a16="http://schemas.microsoft.com/office/drawing/2014/main" id="{3343BED7-386F-4602-89B0-C8ECE7A04A14}"/>
            </a:ext>
          </a:extLst>
        </xdr:cNvPr>
        <xdr:cNvSpPr/>
      </xdr:nvSpPr>
      <xdr:spPr>
        <a:xfrm>
          <a:off x="4000500" y="527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xdr:rowOff>
    </xdr:from>
    <xdr:to>
      <xdr:col>23</xdr:col>
      <xdr:colOff>85725</xdr:colOff>
      <xdr:row>31</xdr:row>
      <xdr:rowOff>47806</xdr:rowOff>
    </xdr:to>
    <xdr:cxnSp macro="">
      <xdr:nvCxnSpPr>
        <xdr:cNvPr id="96" name="直線コネクタ 95">
          <a:extLst>
            <a:ext uri="{FF2B5EF4-FFF2-40B4-BE49-F238E27FC236}">
              <a16:creationId xmlns:a16="http://schemas.microsoft.com/office/drawing/2014/main" id="{ED9C50F5-6FD1-4B2F-B75B-3C98893D34A2}"/>
            </a:ext>
          </a:extLst>
        </xdr:cNvPr>
        <xdr:cNvCxnSpPr/>
      </xdr:nvCxnSpPr>
      <xdr:spPr>
        <a:xfrm>
          <a:off x="4051300" y="5325745"/>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7" name="楕円 96">
          <a:extLst>
            <a:ext uri="{FF2B5EF4-FFF2-40B4-BE49-F238E27FC236}">
              <a16:creationId xmlns:a16="http://schemas.microsoft.com/office/drawing/2014/main" id="{FD51AD59-CE5B-466E-81AA-C75E35223096}"/>
            </a:ext>
          </a:extLst>
        </xdr:cNvPr>
        <xdr:cNvSpPr/>
      </xdr:nvSpPr>
      <xdr:spPr>
        <a:xfrm>
          <a:off x="3238500" y="52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31</xdr:row>
      <xdr:rowOff>10795</xdr:rowOff>
    </xdr:to>
    <xdr:cxnSp macro="">
      <xdr:nvCxnSpPr>
        <xdr:cNvPr id="98" name="直線コネクタ 97">
          <a:extLst>
            <a:ext uri="{FF2B5EF4-FFF2-40B4-BE49-F238E27FC236}">
              <a16:creationId xmlns:a16="http://schemas.microsoft.com/office/drawing/2014/main" id="{F85F3843-7413-4E51-9255-140E5BE63BE9}"/>
            </a:ext>
          </a:extLst>
        </xdr:cNvPr>
        <xdr:cNvCxnSpPr/>
      </xdr:nvCxnSpPr>
      <xdr:spPr>
        <a:xfrm>
          <a:off x="3289300" y="5264059"/>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9" name="楕円 98">
          <a:extLst>
            <a:ext uri="{FF2B5EF4-FFF2-40B4-BE49-F238E27FC236}">
              <a16:creationId xmlns:a16="http://schemas.microsoft.com/office/drawing/2014/main" id="{DBB4CA8E-D432-4F0C-B168-161246FFDD7F}"/>
            </a:ext>
          </a:extLst>
        </xdr:cNvPr>
        <xdr:cNvSpPr/>
      </xdr:nvSpPr>
      <xdr:spPr>
        <a:xfrm>
          <a:off x="2476500" y="51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120559</xdr:rowOff>
    </xdr:to>
    <xdr:cxnSp macro="">
      <xdr:nvCxnSpPr>
        <xdr:cNvPr id="100" name="直線コネクタ 99">
          <a:extLst>
            <a:ext uri="{FF2B5EF4-FFF2-40B4-BE49-F238E27FC236}">
              <a16:creationId xmlns:a16="http://schemas.microsoft.com/office/drawing/2014/main" id="{697B0765-7679-4402-9FE4-F20DBEC3AD00}"/>
            </a:ext>
          </a:extLst>
        </xdr:cNvPr>
        <xdr:cNvCxnSpPr/>
      </xdr:nvCxnSpPr>
      <xdr:spPr>
        <a:xfrm>
          <a:off x="2527300" y="5239385"/>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161018</xdr:rowOff>
    </xdr:from>
    <xdr:to>
      <xdr:col>7</xdr:col>
      <xdr:colOff>187325</xdr:colOff>
      <xdr:row>30</xdr:row>
      <xdr:rowOff>91168</xdr:rowOff>
    </xdr:to>
    <xdr:sp macro="" textlink="">
      <xdr:nvSpPr>
        <xdr:cNvPr id="101" name="楕円 100">
          <a:extLst>
            <a:ext uri="{FF2B5EF4-FFF2-40B4-BE49-F238E27FC236}">
              <a16:creationId xmlns:a16="http://schemas.microsoft.com/office/drawing/2014/main" id="{6991BF4C-19E3-48F7-827B-B88E24E138C8}"/>
            </a:ext>
          </a:extLst>
        </xdr:cNvPr>
        <xdr:cNvSpPr/>
      </xdr:nvSpPr>
      <xdr:spPr>
        <a:xfrm>
          <a:off x="1714500" y="5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40368</xdr:rowOff>
    </xdr:from>
    <xdr:to>
      <xdr:col>11</xdr:col>
      <xdr:colOff>136525</xdr:colOff>
      <xdr:row>30</xdr:row>
      <xdr:rowOff>95885</xdr:rowOff>
    </xdr:to>
    <xdr:cxnSp macro="">
      <xdr:nvCxnSpPr>
        <xdr:cNvPr id="102" name="直線コネクタ 101">
          <a:extLst>
            <a:ext uri="{FF2B5EF4-FFF2-40B4-BE49-F238E27FC236}">
              <a16:creationId xmlns:a16="http://schemas.microsoft.com/office/drawing/2014/main" id="{28B91598-00E2-4C2D-B37B-B42EC808AEB8}"/>
            </a:ext>
          </a:extLst>
        </xdr:cNvPr>
        <xdr:cNvCxnSpPr/>
      </xdr:nvCxnSpPr>
      <xdr:spPr>
        <a:xfrm>
          <a:off x="1765300" y="5183868"/>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73FCEE58-C46F-407D-B4A5-F0E2997F921E}"/>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7E1C2AC3-7170-4E79-AE95-B93E1033BF6D}"/>
            </a:ext>
          </a:extLst>
        </xdr:cNvPr>
        <xdr:cNvSpPr txBox="1"/>
      </xdr:nvSpPr>
      <xdr:spPr>
        <a:xfrm>
          <a:off x="3086744" y="5312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17A8511F-097F-467D-B7FA-8D3872E21CE4}"/>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B360C49A-648A-4B5A-AEA4-06CEAA3504B8}"/>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52722</xdr:rowOff>
    </xdr:from>
    <xdr:ext cx="405111" cy="259045"/>
    <xdr:sp macro="" textlink="">
      <xdr:nvSpPr>
        <xdr:cNvPr id="107" name="n_1mainValue有形固定資産減価償却率">
          <a:extLst>
            <a:ext uri="{FF2B5EF4-FFF2-40B4-BE49-F238E27FC236}">
              <a16:creationId xmlns:a16="http://schemas.microsoft.com/office/drawing/2014/main" id="{145D3086-20CB-453D-A47E-D8AEC7447999}"/>
            </a:ext>
          </a:extLst>
        </xdr:cNvPr>
        <xdr:cNvSpPr txBox="1"/>
      </xdr:nvSpPr>
      <xdr:spPr>
        <a:xfrm>
          <a:off x="3836044" y="5367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16436</xdr:rowOff>
    </xdr:from>
    <xdr:ext cx="405111" cy="259045"/>
    <xdr:sp macro="" textlink="">
      <xdr:nvSpPr>
        <xdr:cNvPr id="108" name="n_2mainValue有形固定資産減価償却率">
          <a:extLst>
            <a:ext uri="{FF2B5EF4-FFF2-40B4-BE49-F238E27FC236}">
              <a16:creationId xmlns:a16="http://schemas.microsoft.com/office/drawing/2014/main" id="{650873FF-3306-4773-AC75-0AA5912720C2}"/>
            </a:ext>
          </a:extLst>
        </xdr:cNvPr>
        <xdr:cNvSpPr txBox="1"/>
      </xdr:nvSpPr>
      <xdr:spPr>
        <a:xfrm>
          <a:off x="3086744" y="498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9" name="n_3mainValue有形固定資産減価償却率">
          <a:extLst>
            <a:ext uri="{FF2B5EF4-FFF2-40B4-BE49-F238E27FC236}">
              <a16:creationId xmlns:a16="http://schemas.microsoft.com/office/drawing/2014/main" id="{98B7D9C8-2BAC-444B-953C-71F6BA2D164C}"/>
            </a:ext>
          </a:extLst>
        </xdr:cNvPr>
        <xdr:cNvSpPr txBox="1"/>
      </xdr:nvSpPr>
      <xdr:spPr>
        <a:xfrm>
          <a:off x="232474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82295</xdr:rowOff>
    </xdr:from>
    <xdr:ext cx="405111" cy="259045"/>
    <xdr:sp macro="" textlink="">
      <xdr:nvSpPr>
        <xdr:cNvPr id="110" name="n_4mainValue有形固定資産減価償却率">
          <a:extLst>
            <a:ext uri="{FF2B5EF4-FFF2-40B4-BE49-F238E27FC236}">
              <a16:creationId xmlns:a16="http://schemas.microsoft.com/office/drawing/2014/main" id="{5957D1A9-F9EE-499E-B701-77576A7B0992}"/>
            </a:ext>
          </a:extLst>
        </xdr:cNvPr>
        <xdr:cNvSpPr txBox="1"/>
      </xdr:nvSpPr>
      <xdr:spPr>
        <a:xfrm>
          <a:off x="1562744" y="5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A36CE409-7DF9-4A9C-8D62-FE3F12AA080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D5AA11D-4433-4AF8-9C38-3221C8C2949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F69EBDF-C1B4-4C2B-9EC0-CC8277DF0BE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977F49A-3E75-4217-997D-D3B4A9553467}"/>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2ACF010-17E3-43A7-B690-330EE0F226B7}"/>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0EF2718-9515-4054-9738-9D1DF4170C7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BE9608A-D324-490D-BFAC-579CE1E9AD7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9DC25CC-5E00-4D7F-A938-D7288B179E8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781F871-4386-4579-BECC-439E6F73468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C9AFE3C-A011-4AEA-AB22-D2EE61B1760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87AAD4B-A9C9-41C3-98BE-6BB6908D0FD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2573CEF-CFCA-4A84-BF12-EB5DA469371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AD2BDF3-C7F6-4916-8535-EB87E1FFF9B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債務償還比率は、右肩あがり（より健全）となっており、類似団体と比べても財政の健全性は高いとみることができる。当市では、着実な返済による地方債残高の減少や下水道事業会計をはじめとする公営企業債等への繰出しの減少に加え、財政調整基金及び介護給付費等準備基金等の残高の確保により債務償還比率は改善さ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ただ、今後は、大型公共施設の建設（備前焼ミュージアムの建て替え、旧アルファビゼンの改修工事等）が完了し、地方債残高が膨らむため、より注視していく必要がある。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27661EF-41B5-47C5-9E40-72D4A25D62A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556C6AF-00C7-4607-8E4E-44EB4C16B33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F5C8444-AD9D-405E-9A3E-6CF143063876}"/>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962FC548-5CE6-4316-BAD7-56A11BA3BAA5}"/>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A6B199E8-983D-4205-8497-7F40DF2D7C1D}"/>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063D7CE5-6DBA-4F6D-9AA9-F9629598F338}"/>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83392B6F-6006-46C7-A15A-B8E766E6E166}"/>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4A8E3862-17D9-42DA-B65E-DD8FAD118BA0}"/>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7EB6D856-3F56-47DB-957F-7C36D280CBE6}"/>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E3C651F1-3161-4F0D-81CF-29F4D7B0D3AA}"/>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101F1483-5DBE-40F9-AE99-A0152DDE313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4519E64B-8161-48D5-976C-0636AECE0D67}"/>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85C7E501-AF90-4A56-950A-C360E2BA758D}"/>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87E6F90A-A047-419A-8256-7BCF79DC4F21}"/>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8BAB74A8-7923-4728-9D83-18049DFB6B69}"/>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564E35C-9D60-4A77-A892-EB3A028A083C}"/>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D55A42B4-3C8B-4691-98C6-FB5CE8B5F3AE}"/>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B82249CD-FA8C-4EAD-AB8F-1B447E3B7A1C}"/>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4C5CF32E-03F5-47BB-8FF7-5A5C87D7CBE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AC350EDC-212C-44D8-AC89-B6F27A177E3E}"/>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C092F077-253A-438D-9F6A-4A8BA71FD6E7}"/>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3DD2ED5E-21FF-417A-950A-ACD130F4EAF5}"/>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C2CFE45-F1D6-4182-9F69-76A70B3101CE}"/>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B948EA59-AE1F-48BA-A0CC-97249C5B9573}"/>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E35A7514-CC28-4E7F-8DEE-2A2C42D58EDB}"/>
            </a:ext>
          </a:extLst>
        </xdr:cNvPr>
        <xdr:cNvSpPr txBox="1"/>
      </xdr:nvSpPr>
      <xdr:spPr>
        <a:xfrm>
          <a:off x="14846300" y="5128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38A05200-A63F-41FD-9321-6EFDC2A2A8F0}"/>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F3EA661D-D16C-4F04-8715-CBD445BEDE9E}"/>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29002EBE-1E25-43E9-9CD4-4B555C9EC4EC}"/>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41A0D713-1A0A-4218-8C70-E20CDAEC9779}"/>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A8545F2F-8502-4C55-B442-F29658AD23D6}"/>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2F49594-BE95-456A-98DF-B77087718CD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5E9E67F-9D94-4FD5-8802-E1A71426D60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77306D1-84AB-435F-B153-7C20571D412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7A766B62-4906-4114-9CC8-55195D0121D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AEA76D6-E4F6-4559-86DC-37CD52EBEF5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54959</xdr:rowOff>
    </xdr:from>
    <xdr:to>
      <xdr:col>76</xdr:col>
      <xdr:colOff>73025</xdr:colOff>
      <xdr:row>28</xdr:row>
      <xdr:rowOff>156559</xdr:rowOff>
    </xdr:to>
    <xdr:sp macro="" textlink="">
      <xdr:nvSpPr>
        <xdr:cNvPr id="159" name="楕円 158">
          <a:extLst>
            <a:ext uri="{FF2B5EF4-FFF2-40B4-BE49-F238E27FC236}">
              <a16:creationId xmlns:a16="http://schemas.microsoft.com/office/drawing/2014/main" id="{5ACBF258-F9D5-4F68-A618-B3AD56CC9504}"/>
            </a:ext>
          </a:extLst>
        </xdr:cNvPr>
        <xdr:cNvSpPr/>
      </xdr:nvSpPr>
      <xdr:spPr>
        <a:xfrm>
          <a:off x="14744700" y="485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77836</xdr:rowOff>
    </xdr:from>
    <xdr:ext cx="469744" cy="259045"/>
    <xdr:sp macro="" textlink="">
      <xdr:nvSpPr>
        <xdr:cNvPr id="160" name="債務償還比率該当値テキスト">
          <a:extLst>
            <a:ext uri="{FF2B5EF4-FFF2-40B4-BE49-F238E27FC236}">
              <a16:creationId xmlns:a16="http://schemas.microsoft.com/office/drawing/2014/main" id="{885E9D0B-FCF9-4BB8-886D-174529F1FF59}"/>
            </a:ext>
          </a:extLst>
        </xdr:cNvPr>
        <xdr:cNvSpPr txBox="1"/>
      </xdr:nvSpPr>
      <xdr:spPr>
        <a:xfrm>
          <a:off x="14846300" y="470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144423</xdr:rowOff>
    </xdr:from>
    <xdr:to>
      <xdr:col>72</xdr:col>
      <xdr:colOff>123825</xdr:colOff>
      <xdr:row>29</xdr:row>
      <xdr:rowOff>74573</xdr:rowOff>
    </xdr:to>
    <xdr:sp macro="" textlink="">
      <xdr:nvSpPr>
        <xdr:cNvPr id="161" name="楕円 160">
          <a:extLst>
            <a:ext uri="{FF2B5EF4-FFF2-40B4-BE49-F238E27FC236}">
              <a16:creationId xmlns:a16="http://schemas.microsoft.com/office/drawing/2014/main" id="{3DE6EDC1-89D1-44BB-9973-F5848AF32D5A}"/>
            </a:ext>
          </a:extLst>
        </xdr:cNvPr>
        <xdr:cNvSpPr/>
      </xdr:nvSpPr>
      <xdr:spPr>
        <a:xfrm>
          <a:off x="14033500" y="494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105759</xdr:rowOff>
    </xdr:from>
    <xdr:to>
      <xdr:col>76</xdr:col>
      <xdr:colOff>22225</xdr:colOff>
      <xdr:row>29</xdr:row>
      <xdr:rowOff>23773</xdr:rowOff>
    </xdr:to>
    <xdr:cxnSp macro="">
      <xdr:nvCxnSpPr>
        <xdr:cNvPr id="162" name="直線コネクタ 161">
          <a:extLst>
            <a:ext uri="{FF2B5EF4-FFF2-40B4-BE49-F238E27FC236}">
              <a16:creationId xmlns:a16="http://schemas.microsoft.com/office/drawing/2014/main" id="{60EFFB33-C745-4E01-BEBC-0623AE8F27D8}"/>
            </a:ext>
          </a:extLst>
        </xdr:cNvPr>
        <xdr:cNvCxnSpPr/>
      </xdr:nvCxnSpPr>
      <xdr:spPr>
        <a:xfrm flipV="1">
          <a:off x="14084300" y="4906359"/>
          <a:ext cx="711200" cy="8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144288</xdr:rowOff>
    </xdr:from>
    <xdr:to>
      <xdr:col>68</xdr:col>
      <xdr:colOff>123825</xdr:colOff>
      <xdr:row>29</xdr:row>
      <xdr:rowOff>74438</xdr:rowOff>
    </xdr:to>
    <xdr:sp macro="" textlink="">
      <xdr:nvSpPr>
        <xdr:cNvPr id="163" name="楕円 162">
          <a:extLst>
            <a:ext uri="{FF2B5EF4-FFF2-40B4-BE49-F238E27FC236}">
              <a16:creationId xmlns:a16="http://schemas.microsoft.com/office/drawing/2014/main" id="{E77FDCCF-6514-411C-86F0-A7B977A5C553}"/>
            </a:ext>
          </a:extLst>
        </xdr:cNvPr>
        <xdr:cNvSpPr/>
      </xdr:nvSpPr>
      <xdr:spPr>
        <a:xfrm>
          <a:off x="13271500" y="49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23638</xdr:rowOff>
    </xdr:from>
    <xdr:to>
      <xdr:col>72</xdr:col>
      <xdr:colOff>73025</xdr:colOff>
      <xdr:row>29</xdr:row>
      <xdr:rowOff>23773</xdr:rowOff>
    </xdr:to>
    <xdr:cxnSp macro="">
      <xdr:nvCxnSpPr>
        <xdr:cNvPr id="164" name="直線コネクタ 163">
          <a:extLst>
            <a:ext uri="{FF2B5EF4-FFF2-40B4-BE49-F238E27FC236}">
              <a16:creationId xmlns:a16="http://schemas.microsoft.com/office/drawing/2014/main" id="{F295FDB3-EF8F-4610-8BA2-A527EA21554D}"/>
            </a:ext>
          </a:extLst>
        </xdr:cNvPr>
        <xdr:cNvCxnSpPr/>
      </xdr:nvCxnSpPr>
      <xdr:spPr>
        <a:xfrm>
          <a:off x="13322300" y="4995688"/>
          <a:ext cx="762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1715</xdr:rowOff>
    </xdr:from>
    <xdr:to>
      <xdr:col>64</xdr:col>
      <xdr:colOff>123825</xdr:colOff>
      <xdr:row>29</xdr:row>
      <xdr:rowOff>103315</xdr:rowOff>
    </xdr:to>
    <xdr:sp macro="" textlink="">
      <xdr:nvSpPr>
        <xdr:cNvPr id="165" name="楕円 164">
          <a:extLst>
            <a:ext uri="{FF2B5EF4-FFF2-40B4-BE49-F238E27FC236}">
              <a16:creationId xmlns:a16="http://schemas.microsoft.com/office/drawing/2014/main" id="{764CD289-258F-4338-99B2-2990709F2BDC}"/>
            </a:ext>
          </a:extLst>
        </xdr:cNvPr>
        <xdr:cNvSpPr/>
      </xdr:nvSpPr>
      <xdr:spPr>
        <a:xfrm>
          <a:off x="12509500" y="49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23638</xdr:rowOff>
    </xdr:from>
    <xdr:to>
      <xdr:col>68</xdr:col>
      <xdr:colOff>73025</xdr:colOff>
      <xdr:row>29</xdr:row>
      <xdr:rowOff>52515</xdr:rowOff>
    </xdr:to>
    <xdr:cxnSp macro="">
      <xdr:nvCxnSpPr>
        <xdr:cNvPr id="166" name="直線コネクタ 165">
          <a:extLst>
            <a:ext uri="{FF2B5EF4-FFF2-40B4-BE49-F238E27FC236}">
              <a16:creationId xmlns:a16="http://schemas.microsoft.com/office/drawing/2014/main" id="{25B8E2E2-5EEE-4D1C-901E-DF3C349F9D1C}"/>
            </a:ext>
          </a:extLst>
        </xdr:cNvPr>
        <xdr:cNvCxnSpPr/>
      </xdr:nvCxnSpPr>
      <xdr:spPr>
        <a:xfrm flipV="1">
          <a:off x="12560300" y="4995688"/>
          <a:ext cx="762000" cy="2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163425</xdr:rowOff>
    </xdr:from>
    <xdr:to>
      <xdr:col>60</xdr:col>
      <xdr:colOff>123825</xdr:colOff>
      <xdr:row>31</xdr:row>
      <xdr:rowOff>93575</xdr:rowOff>
    </xdr:to>
    <xdr:sp macro="" textlink="">
      <xdr:nvSpPr>
        <xdr:cNvPr id="167" name="楕円 166">
          <a:extLst>
            <a:ext uri="{FF2B5EF4-FFF2-40B4-BE49-F238E27FC236}">
              <a16:creationId xmlns:a16="http://schemas.microsoft.com/office/drawing/2014/main" id="{6CC8D9AF-8C0C-4C17-9096-A0B116E765EA}"/>
            </a:ext>
          </a:extLst>
        </xdr:cNvPr>
        <xdr:cNvSpPr/>
      </xdr:nvSpPr>
      <xdr:spPr>
        <a:xfrm>
          <a:off x="11747500" y="530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52515</xdr:rowOff>
    </xdr:from>
    <xdr:to>
      <xdr:col>64</xdr:col>
      <xdr:colOff>73025</xdr:colOff>
      <xdr:row>31</xdr:row>
      <xdr:rowOff>42775</xdr:rowOff>
    </xdr:to>
    <xdr:cxnSp macro="">
      <xdr:nvCxnSpPr>
        <xdr:cNvPr id="168" name="直線コネクタ 167">
          <a:extLst>
            <a:ext uri="{FF2B5EF4-FFF2-40B4-BE49-F238E27FC236}">
              <a16:creationId xmlns:a16="http://schemas.microsoft.com/office/drawing/2014/main" id="{BFDD89F1-CC0B-430B-8BDC-9A650372F91D}"/>
            </a:ext>
          </a:extLst>
        </xdr:cNvPr>
        <xdr:cNvCxnSpPr/>
      </xdr:nvCxnSpPr>
      <xdr:spPr>
        <a:xfrm flipV="1">
          <a:off x="11798300" y="5024565"/>
          <a:ext cx="762000" cy="33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B41ADACA-6EA7-425F-A11C-F887C70B4B14}"/>
            </a:ext>
          </a:extLst>
        </xdr:cNvPr>
        <xdr:cNvSpPr txBox="1"/>
      </xdr:nvSpPr>
      <xdr:spPr>
        <a:xfrm>
          <a:off x="13836727" y="524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995C8BA5-B48D-4835-BB24-0CCE2B059AAD}"/>
            </a:ext>
          </a:extLst>
        </xdr:cNvPr>
        <xdr:cNvSpPr txBox="1"/>
      </xdr:nvSpPr>
      <xdr:spPr>
        <a:xfrm>
          <a:off x="13087427" y="522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D6DECDF6-C30D-45F5-A801-A7F9DEB779ED}"/>
            </a:ext>
          </a:extLst>
        </xdr:cNvPr>
        <xdr:cNvSpPr txBox="1"/>
      </xdr:nvSpPr>
      <xdr:spPr>
        <a:xfrm>
          <a:off x="12325427" y="518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72" name="n_4aveValue債務償還比率">
          <a:extLst>
            <a:ext uri="{FF2B5EF4-FFF2-40B4-BE49-F238E27FC236}">
              <a16:creationId xmlns:a16="http://schemas.microsoft.com/office/drawing/2014/main" id="{39DD384F-67A1-4C9F-9294-20EF777C621D}"/>
            </a:ext>
          </a:extLst>
        </xdr:cNvPr>
        <xdr:cNvSpPr txBox="1"/>
      </xdr:nvSpPr>
      <xdr:spPr>
        <a:xfrm>
          <a:off x="11563427" y="50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91100</xdr:rowOff>
    </xdr:from>
    <xdr:ext cx="469744" cy="259045"/>
    <xdr:sp macro="" textlink="">
      <xdr:nvSpPr>
        <xdr:cNvPr id="173" name="n_1mainValue債務償還比率">
          <a:extLst>
            <a:ext uri="{FF2B5EF4-FFF2-40B4-BE49-F238E27FC236}">
              <a16:creationId xmlns:a16="http://schemas.microsoft.com/office/drawing/2014/main" id="{2E03F56D-1845-43CC-936C-AA19C80166C9}"/>
            </a:ext>
          </a:extLst>
        </xdr:cNvPr>
        <xdr:cNvSpPr txBox="1"/>
      </xdr:nvSpPr>
      <xdr:spPr>
        <a:xfrm>
          <a:off x="13836727" y="47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90965</xdr:rowOff>
    </xdr:from>
    <xdr:ext cx="469744" cy="259045"/>
    <xdr:sp macro="" textlink="">
      <xdr:nvSpPr>
        <xdr:cNvPr id="174" name="n_2mainValue債務償還比率">
          <a:extLst>
            <a:ext uri="{FF2B5EF4-FFF2-40B4-BE49-F238E27FC236}">
              <a16:creationId xmlns:a16="http://schemas.microsoft.com/office/drawing/2014/main" id="{9892FA03-BA7F-4377-9F26-DF2987E4E67E}"/>
            </a:ext>
          </a:extLst>
        </xdr:cNvPr>
        <xdr:cNvSpPr txBox="1"/>
      </xdr:nvSpPr>
      <xdr:spPr>
        <a:xfrm>
          <a:off x="13087427" y="472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119842</xdr:rowOff>
    </xdr:from>
    <xdr:ext cx="469744" cy="259045"/>
    <xdr:sp macro="" textlink="">
      <xdr:nvSpPr>
        <xdr:cNvPr id="175" name="n_3mainValue債務償還比率">
          <a:extLst>
            <a:ext uri="{FF2B5EF4-FFF2-40B4-BE49-F238E27FC236}">
              <a16:creationId xmlns:a16="http://schemas.microsoft.com/office/drawing/2014/main" id="{54589774-91B9-4A4E-8BE8-9B6D35757F9D}"/>
            </a:ext>
          </a:extLst>
        </xdr:cNvPr>
        <xdr:cNvSpPr txBox="1"/>
      </xdr:nvSpPr>
      <xdr:spPr>
        <a:xfrm>
          <a:off x="12325427" y="474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84702</xdr:rowOff>
    </xdr:from>
    <xdr:ext cx="469744" cy="259045"/>
    <xdr:sp macro="" textlink="">
      <xdr:nvSpPr>
        <xdr:cNvPr id="176" name="n_4mainValue債務償還比率">
          <a:extLst>
            <a:ext uri="{FF2B5EF4-FFF2-40B4-BE49-F238E27FC236}">
              <a16:creationId xmlns:a16="http://schemas.microsoft.com/office/drawing/2014/main" id="{2DA1AC67-C923-4468-B80F-FCDFC7BE0F63}"/>
            </a:ext>
          </a:extLst>
        </xdr:cNvPr>
        <xdr:cNvSpPr txBox="1"/>
      </xdr:nvSpPr>
      <xdr:spPr>
        <a:xfrm>
          <a:off x="11563427" y="5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BD6FAFC7-4BFF-4757-9B27-27E86DED946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F9FB90A2-B2CD-4CD7-A002-7F200838706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CF4D735-CFF1-4C67-98E7-053FE1C0DA4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CB34D444-A69F-4A2F-9A7B-FF7AD064D9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07B7E91-F7BF-4CFB-8D4C-8E02D74B20E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EE91C99-0C4A-45CC-92C7-FE816A9BCD9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C91392-99D9-4F57-A262-3F776DBAF9F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2E4348-0C36-459D-B7F7-103DB8A75D2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ACE072-F517-4BE0-A2FC-38EB8320FF1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FA6500-B98F-45C6-B372-20C2D35044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CB8A6A-2D86-4270-BCCD-2BC82587C1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74225E-AC25-4232-925D-20B8EFBC67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CD1477-565F-4109-A004-727FC1A531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348D32-614F-4CC9-A3BD-375BFF30AC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F9595D-1883-4A43-9841-F074692266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A45DE7-A040-4CC7-9C66-EC007C948C3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BEC6FB-2247-4CE4-9BE4-F32773809D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857099-C373-4B4C-B862-478F70D2CC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F81A9E-1443-4ED7-A046-42FE9BE908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C07740-B66A-4D94-AC37-615BA3ED09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81F2B9-411B-40F5-A25B-3217424AD3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E0C374-0B0F-43FA-98BE-2E3538022D0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9D5149-7104-4FE9-8E0B-9AA71F8426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97FE75-A8C8-4D43-B83C-9368B46574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5B8304-75E4-4E6D-984A-A04D3696A7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973683-07E0-4595-93FF-543F46DE7E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9ABF1B-5C3E-4947-83BD-94FEF569A5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32DBD7-8C02-471E-B28A-F047CA15808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1D0BFE-DBC5-4784-A0BE-8A42B39574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1CEB54-FFAD-46D2-87E3-C26142B7F28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F19666-3CE0-42E6-8E97-1806852AA9C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19D89D-8C22-40B9-92E2-684AD9FC452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86125A-B366-4FEA-8E19-A442358DFC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ADF2DE-69F7-475F-939A-6356E85978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2E69FF-EF27-402B-8FED-F90902487C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805926-4D21-4454-B9CD-B918E9FBBCA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351BCC-286E-41D9-8CC2-0F58246B3D5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D656DC-33FF-44A6-8151-3242EA4CB14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8C594C-AF11-423B-A351-84C6224D0C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559807-ADB0-43BE-A8AA-8F6451D004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66F4F2-C736-4321-8505-8D10415CB9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09F108-119E-41B3-9B0B-C74B2CF179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3AF258-7C3B-4FF7-9896-E5140BB385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4BC4EA-8171-4C95-976C-1ACA4CB422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DC3E97-3514-47D7-A98C-BE64971A2E3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91F96F-C9CC-4938-8F7D-BBCE7F2E3FD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9803FB-0091-4FAC-BD63-DA3E895481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AEFB18-4201-4E46-807E-0955051788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8B6526-DC43-4B6B-9895-B0C898EF382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BA349B3-C9B3-4132-B490-A395A73FC34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4C4F756-22BF-41F8-96CB-BD068CA861A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87AFA48-CFB1-4E53-902D-D39A961ECDF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965AAEF-7D2B-4E3A-B6E2-A0778F865B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4A6E06-CC77-4069-AD83-AE827FD8303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1BF4B92-FCB8-45B5-A921-59C08320B59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475C8C-60A6-43F9-9424-0554CE9CDCF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3173B77-E38B-4558-96FC-DEC54435676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47B1D9-9F67-4153-BCFD-587B41E023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D4E71D0-697B-4A5F-873B-F6872BDAC8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17FDC52-8806-4CA3-9481-4C127ABEA44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6433492-C915-40C0-BDA7-3D7244FE54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EE01AB7-3D48-48EA-878D-42F83151EEE1}"/>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E706F351-94FF-40E8-8367-05016108FA8C}"/>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FB7E294-ADC2-4892-AB77-170FD5D710D5}"/>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ED33B39-6889-4874-BF98-0C4240BA5EF3}"/>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C1CB700-3B72-4D8E-B7B1-EF3874BF0A7E}"/>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223A4E11-5F68-49AE-85F7-10B4FBDA3328}"/>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E36CDFC-3359-4B3D-BE5A-923B1A351469}"/>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8F15EAD9-1B3C-42E4-97E5-7505E51EB17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641AE80-2DB2-4C24-BC85-EDBBEFA3DCF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021CA15-F2C7-41AD-B74D-DA8220F4FE1B}"/>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34C963D-44B7-4E88-A73E-0652983F2E85}"/>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BDBAB2-E37B-41E6-8FF9-0C5A839529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447009-DACD-46DC-909A-813A56EC3A7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410C4A-2476-49E4-A482-ADFF6613E4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E35846-29C4-4620-9ECA-A2E41A45DB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2A65305-5CD4-4ECC-A382-0AA6D32FE9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3" name="楕円 72">
          <a:extLst>
            <a:ext uri="{FF2B5EF4-FFF2-40B4-BE49-F238E27FC236}">
              <a16:creationId xmlns:a16="http://schemas.microsoft.com/office/drawing/2014/main" id="{A7CDAB1D-29DE-4B6E-B7AC-77B48E163F8C}"/>
            </a:ext>
          </a:extLst>
        </xdr:cNvPr>
        <xdr:cNvSpPr/>
      </xdr:nvSpPr>
      <xdr:spPr>
        <a:xfrm>
          <a:off x="4584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9114D60C-D8EE-4A2F-8BF2-A4A7A910C8D3}"/>
            </a:ext>
          </a:extLst>
        </xdr:cNvPr>
        <xdr:cNvSpPr txBox="1"/>
      </xdr:nvSpPr>
      <xdr:spPr>
        <a:xfrm>
          <a:off x="4673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84455</xdr:rowOff>
    </xdr:from>
    <xdr:to>
      <xdr:col>20</xdr:col>
      <xdr:colOff>38100</xdr:colOff>
      <xdr:row>40</xdr:row>
      <xdr:rowOff>14605</xdr:rowOff>
    </xdr:to>
    <xdr:sp macro="" textlink="">
      <xdr:nvSpPr>
        <xdr:cNvPr id="75" name="楕円 74">
          <a:extLst>
            <a:ext uri="{FF2B5EF4-FFF2-40B4-BE49-F238E27FC236}">
              <a16:creationId xmlns:a16="http://schemas.microsoft.com/office/drawing/2014/main" id="{B754FD1A-1B5D-4AE6-96ED-341EB4350175}"/>
            </a:ext>
          </a:extLst>
        </xdr:cNvPr>
        <xdr:cNvSpPr/>
      </xdr:nvSpPr>
      <xdr:spPr>
        <a:xfrm>
          <a:off x="3746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135255</xdr:rowOff>
    </xdr:from>
    <xdr:to>
      <xdr:col>24</xdr:col>
      <xdr:colOff>63500</xdr:colOff>
      <xdr:row>40</xdr:row>
      <xdr:rowOff>0</xdr:rowOff>
    </xdr:to>
    <xdr:cxnSp macro="">
      <xdr:nvCxnSpPr>
        <xdr:cNvPr id="76" name="直線コネクタ 75">
          <a:extLst>
            <a:ext uri="{FF2B5EF4-FFF2-40B4-BE49-F238E27FC236}">
              <a16:creationId xmlns:a16="http://schemas.microsoft.com/office/drawing/2014/main" id="{4FD1CF5C-E2FA-4979-AA98-9A2F303B59AD}"/>
            </a:ext>
          </a:extLst>
        </xdr:cNvPr>
        <xdr:cNvCxnSpPr/>
      </xdr:nvCxnSpPr>
      <xdr:spPr>
        <a:xfrm>
          <a:off x="3797300" y="68218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46355</xdr:rowOff>
    </xdr:from>
    <xdr:to>
      <xdr:col>15</xdr:col>
      <xdr:colOff>101600</xdr:colOff>
      <xdr:row>39</xdr:row>
      <xdr:rowOff>147955</xdr:rowOff>
    </xdr:to>
    <xdr:sp macro="" textlink="">
      <xdr:nvSpPr>
        <xdr:cNvPr id="77" name="楕円 76">
          <a:extLst>
            <a:ext uri="{FF2B5EF4-FFF2-40B4-BE49-F238E27FC236}">
              <a16:creationId xmlns:a16="http://schemas.microsoft.com/office/drawing/2014/main" id="{B87DCD75-7265-41C2-AC84-B08585C10F23}"/>
            </a:ext>
          </a:extLst>
        </xdr:cNvPr>
        <xdr:cNvSpPr/>
      </xdr:nvSpPr>
      <xdr:spPr>
        <a:xfrm>
          <a:off x="2857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97155</xdr:rowOff>
    </xdr:from>
    <xdr:to>
      <xdr:col>19</xdr:col>
      <xdr:colOff>177800</xdr:colOff>
      <xdr:row>39</xdr:row>
      <xdr:rowOff>135255</xdr:rowOff>
    </xdr:to>
    <xdr:cxnSp macro="">
      <xdr:nvCxnSpPr>
        <xdr:cNvPr id="78" name="直線コネクタ 77">
          <a:extLst>
            <a:ext uri="{FF2B5EF4-FFF2-40B4-BE49-F238E27FC236}">
              <a16:creationId xmlns:a16="http://schemas.microsoft.com/office/drawing/2014/main" id="{2C44E2AB-F7EE-4CE2-96C1-3F04B189A70C}"/>
            </a:ext>
          </a:extLst>
        </xdr:cNvPr>
        <xdr:cNvCxnSpPr/>
      </xdr:nvCxnSpPr>
      <xdr:spPr>
        <a:xfrm>
          <a:off x="2908300" y="67837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10160</xdr:rowOff>
    </xdr:from>
    <xdr:to>
      <xdr:col>10</xdr:col>
      <xdr:colOff>165100</xdr:colOff>
      <xdr:row>39</xdr:row>
      <xdr:rowOff>111760</xdr:rowOff>
    </xdr:to>
    <xdr:sp macro="" textlink="">
      <xdr:nvSpPr>
        <xdr:cNvPr id="79" name="楕円 78">
          <a:extLst>
            <a:ext uri="{FF2B5EF4-FFF2-40B4-BE49-F238E27FC236}">
              <a16:creationId xmlns:a16="http://schemas.microsoft.com/office/drawing/2014/main" id="{ABCFE18B-7E2D-4B58-95D7-8875B1C5C6D8}"/>
            </a:ext>
          </a:extLst>
        </xdr:cNvPr>
        <xdr:cNvSpPr/>
      </xdr:nvSpPr>
      <xdr:spPr>
        <a:xfrm>
          <a:off x="1968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60960</xdr:rowOff>
    </xdr:from>
    <xdr:to>
      <xdr:col>15</xdr:col>
      <xdr:colOff>50800</xdr:colOff>
      <xdr:row>39</xdr:row>
      <xdr:rowOff>97155</xdr:rowOff>
    </xdr:to>
    <xdr:cxnSp macro="">
      <xdr:nvCxnSpPr>
        <xdr:cNvPr id="80" name="直線コネクタ 79">
          <a:extLst>
            <a:ext uri="{FF2B5EF4-FFF2-40B4-BE49-F238E27FC236}">
              <a16:creationId xmlns:a16="http://schemas.microsoft.com/office/drawing/2014/main" id="{483E8B65-6AF4-4B33-97F8-0787FAB4A4FA}"/>
            </a:ext>
          </a:extLst>
        </xdr:cNvPr>
        <xdr:cNvCxnSpPr/>
      </xdr:nvCxnSpPr>
      <xdr:spPr>
        <a:xfrm>
          <a:off x="2019300" y="67475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1" name="楕円 80">
          <a:extLst>
            <a:ext uri="{FF2B5EF4-FFF2-40B4-BE49-F238E27FC236}">
              <a16:creationId xmlns:a16="http://schemas.microsoft.com/office/drawing/2014/main" id="{2CA11960-7EA2-496A-AE46-3372B1F94D4E}"/>
            </a:ext>
          </a:extLst>
        </xdr:cNvPr>
        <xdr:cNvSpPr/>
      </xdr:nvSpPr>
      <xdr:spPr>
        <a:xfrm>
          <a:off x="1079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60960</xdr:rowOff>
    </xdr:to>
    <xdr:cxnSp macro="">
      <xdr:nvCxnSpPr>
        <xdr:cNvPr id="82" name="直線コネクタ 81">
          <a:extLst>
            <a:ext uri="{FF2B5EF4-FFF2-40B4-BE49-F238E27FC236}">
              <a16:creationId xmlns:a16="http://schemas.microsoft.com/office/drawing/2014/main" id="{EA5DD40B-8FE4-419F-9973-F586434CC6CB}"/>
            </a:ext>
          </a:extLst>
        </xdr:cNvPr>
        <xdr:cNvCxnSpPr/>
      </xdr:nvCxnSpPr>
      <xdr:spPr>
        <a:xfrm>
          <a:off x="1130300" y="67170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EFDDBEFB-8693-4970-9BDD-DCFE1F7DE1DE}"/>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81BF7F59-5CB3-44EE-816A-83AD5B9BA12C}"/>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D284763C-6613-4A03-AA1A-97F71A7542BF}"/>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D1ADC0AC-2E6A-47E5-A7AA-865208F35D6D}"/>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5732</xdr:rowOff>
    </xdr:from>
    <xdr:ext cx="405111" cy="259045"/>
    <xdr:sp macro="" textlink="">
      <xdr:nvSpPr>
        <xdr:cNvPr id="87" name="n_1mainValue【道路】&#10;有形固定資産減価償却率">
          <a:extLst>
            <a:ext uri="{FF2B5EF4-FFF2-40B4-BE49-F238E27FC236}">
              <a16:creationId xmlns:a16="http://schemas.microsoft.com/office/drawing/2014/main" id="{98F4F410-F37B-4754-9A3F-325E01528C1C}"/>
            </a:ext>
          </a:extLst>
        </xdr:cNvPr>
        <xdr:cNvSpPr txBox="1"/>
      </xdr:nvSpPr>
      <xdr:spPr>
        <a:xfrm>
          <a:off x="35820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139082</xdr:rowOff>
    </xdr:from>
    <xdr:ext cx="405111" cy="259045"/>
    <xdr:sp macro="" textlink="">
      <xdr:nvSpPr>
        <xdr:cNvPr id="88" name="n_2mainValue【道路】&#10;有形固定資産減価償却率">
          <a:extLst>
            <a:ext uri="{FF2B5EF4-FFF2-40B4-BE49-F238E27FC236}">
              <a16:creationId xmlns:a16="http://schemas.microsoft.com/office/drawing/2014/main" id="{F647AA0D-03C4-4ED9-98AE-1C7BBCA160EC}"/>
            </a:ext>
          </a:extLst>
        </xdr:cNvPr>
        <xdr:cNvSpPr txBox="1"/>
      </xdr:nvSpPr>
      <xdr:spPr>
        <a:xfrm>
          <a:off x="2705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102887</xdr:rowOff>
    </xdr:from>
    <xdr:ext cx="405111" cy="259045"/>
    <xdr:sp macro="" textlink="">
      <xdr:nvSpPr>
        <xdr:cNvPr id="89" name="n_3mainValue【道路】&#10;有形固定資産減価償却率">
          <a:extLst>
            <a:ext uri="{FF2B5EF4-FFF2-40B4-BE49-F238E27FC236}">
              <a16:creationId xmlns:a16="http://schemas.microsoft.com/office/drawing/2014/main" id="{342B01F8-C0A5-46CB-82C3-B1310CC47952}"/>
            </a:ext>
          </a:extLst>
        </xdr:cNvPr>
        <xdr:cNvSpPr txBox="1"/>
      </xdr:nvSpPr>
      <xdr:spPr>
        <a:xfrm>
          <a:off x="1816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0" name="n_4mainValue【道路】&#10;有形固定資産減価償却率">
          <a:extLst>
            <a:ext uri="{FF2B5EF4-FFF2-40B4-BE49-F238E27FC236}">
              <a16:creationId xmlns:a16="http://schemas.microsoft.com/office/drawing/2014/main" id="{565E3FF7-4153-4E8E-9445-E5CCE9960422}"/>
            </a:ext>
          </a:extLst>
        </xdr:cNvPr>
        <xdr:cNvSpPr txBox="1"/>
      </xdr:nvSpPr>
      <xdr:spPr>
        <a:xfrm>
          <a:off x="927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A48DF9-DB49-45A6-BC38-7484D67372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CDD6B2-0803-42E3-99DF-82345002533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38BB094-DB62-430B-87FE-FE7C6EAD10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3FC31D5-C001-4975-B43C-B59BA3E6C3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6C47051-09E2-46AD-B2D1-BEBD5E6A37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055EDD-F7A4-499D-9945-987B91A4C7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A26B9B-E5E2-47AF-BCCF-22959CA0B7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DF2B10-94B8-4047-BC8D-71A8E3D9E8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DE6E605-B52E-4FCB-91FB-06814AC80FC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A87D89-8555-4631-900B-57428CC54EB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944123E-02DF-4966-9E9F-69144997985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8F0FD5E-D42E-41C1-8A4A-9F6020BAA0D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57AF3CA-E812-413A-A75E-C582E4043A9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4CA42DD-D2C0-4F4B-B34E-E07C7DF4514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B780BA9-2306-4239-8886-282AABF3F79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F127AAF-F3D7-4438-938F-EB50724B870C}"/>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BA444D6-09C7-4A38-9AB9-6533F49A07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3EE55A9-8447-4FF6-8E90-DC467409EA5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684ABD2-0F28-4F4E-A904-21481ADC26C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93EC133-E846-45F2-B415-2656D64AF2E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5948FD6-6F9A-4D69-A588-E9A58297553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74B62F41-1466-4B1E-8885-1D4D52BDF703}"/>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34508B5-F66D-4F10-BF84-0A917110FE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01BD50B-C6E2-4232-8153-E4467320F59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B459216-8547-4A5F-82D2-46DD1E7791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506D31CD-C239-44EA-B5BF-39B16EE851D4}"/>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C928929D-DB1A-4792-BBFB-134F82EA1013}"/>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E1CC4512-0FDD-4968-8CF4-7BAC10298C92}"/>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8951AD55-C67C-44D7-8C19-A5AABEED82F1}"/>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BF88D437-1D93-47F6-AA51-FEFFDFC7A6E5}"/>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88665378-F2FC-4091-8A5C-999F98533B92}"/>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271714DE-027B-4C63-999A-78A966E01359}"/>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9D7C0370-C5D5-4866-A547-B8D86C644E97}"/>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D9CAFBC-60BD-49AB-93F8-30D4D4B3ACF6}"/>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6D869C8-ED83-4905-B060-FC31E70455EF}"/>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B9823F54-18C4-4A3E-BF4E-CA1A7BB4F3A4}"/>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B5B447-C8B0-402D-B199-CE1D202B26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1309668-B5EC-4D9A-B4A4-0E2C3E1DEA6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B19B50-41D5-4907-B1FA-D6F351009A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9E957AB-323A-4488-8ABE-1A50C0D439A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7440372-5071-49DB-B382-14141E49ED7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32" name="楕円 131">
          <a:extLst>
            <a:ext uri="{FF2B5EF4-FFF2-40B4-BE49-F238E27FC236}">
              <a16:creationId xmlns:a16="http://schemas.microsoft.com/office/drawing/2014/main" id="{ADE15FE4-6189-4F1F-B57A-FA2965A76957}"/>
            </a:ext>
          </a:extLst>
        </xdr:cNvPr>
        <xdr:cNvSpPr/>
      </xdr:nvSpPr>
      <xdr:spPr>
        <a:xfrm>
          <a:off x="10426700" y="660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115485</xdr:rowOff>
    </xdr:from>
    <xdr:ext cx="534377" cy="259045"/>
    <xdr:sp macro="" textlink="">
      <xdr:nvSpPr>
        <xdr:cNvPr id="133" name="【道路】&#10;一人当たり延長該当値テキスト">
          <a:extLst>
            <a:ext uri="{FF2B5EF4-FFF2-40B4-BE49-F238E27FC236}">
              <a16:creationId xmlns:a16="http://schemas.microsoft.com/office/drawing/2014/main" id="{3EF2988A-633A-4734-B2BF-B19D5AE99FEA}"/>
            </a:ext>
          </a:extLst>
        </xdr:cNvPr>
        <xdr:cNvSpPr txBox="1"/>
      </xdr:nvSpPr>
      <xdr:spPr>
        <a:xfrm>
          <a:off x="10515600" y="645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104659</xdr:rowOff>
    </xdr:from>
    <xdr:to>
      <xdr:col>50</xdr:col>
      <xdr:colOff>165100</xdr:colOff>
      <xdr:row>39</xdr:row>
      <xdr:rowOff>34809</xdr:rowOff>
    </xdr:to>
    <xdr:sp macro="" textlink="">
      <xdr:nvSpPr>
        <xdr:cNvPr id="134" name="楕円 133">
          <a:extLst>
            <a:ext uri="{FF2B5EF4-FFF2-40B4-BE49-F238E27FC236}">
              <a16:creationId xmlns:a16="http://schemas.microsoft.com/office/drawing/2014/main" id="{13B19CCA-09B3-483C-814B-817232AFB99B}"/>
            </a:ext>
          </a:extLst>
        </xdr:cNvPr>
        <xdr:cNvSpPr/>
      </xdr:nvSpPr>
      <xdr:spPr>
        <a:xfrm>
          <a:off x="9588500" y="66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143408</xdr:rowOff>
    </xdr:from>
    <xdr:to>
      <xdr:col>55</xdr:col>
      <xdr:colOff>0</xdr:colOff>
      <xdr:row>38</xdr:row>
      <xdr:rowOff>155459</xdr:rowOff>
    </xdr:to>
    <xdr:cxnSp macro="">
      <xdr:nvCxnSpPr>
        <xdr:cNvPr id="135" name="直線コネクタ 134">
          <a:extLst>
            <a:ext uri="{FF2B5EF4-FFF2-40B4-BE49-F238E27FC236}">
              <a16:creationId xmlns:a16="http://schemas.microsoft.com/office/drawing/2014/main" id="{E011FBBD-C25C-48F4-989C-63866A9C5744}"/>
            </a:ext>
          </a:extLst>
        </xdr:cNvPr>
        <xdr:cNvCxnSpPr/>
      </xdr:nvCxnSpPr>
      <xdr:spPr>
        <a:xfrm flipV="1">
          <a:off x="9639300" y="6658508"/>
          <a:ext cx="838200" cy="1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117428</xdr:rowOff>
    </xdr:from>
    <xdr:to>
      <xdr:col>46</xdr:col>
      <xdr:colOff>38100</xdr:colOff>
      <xdr:row>39</xdr:row>
      <xdr:rowOff>47578</xdr:rowOff>
    </xdr:to>
    <xdr:sp macro="" textlink="">
      <xdr:nvSpPr>
        <xdr:cNvPr id="136" name="楕円 135">
          <a:extLst>
            <a:ext uri="{FF2B5EF4-FFF2-40B4-BE49-F238E27FC236}">
              <a16:creationId xmlns:a16="http://schemas.microsoft.com/office/drawing/2014/main" id="{DB7D146F-F138-418A-9F63-BD200AB51A15}"/>
            </a:ext>
          </a:extLst>
        </xdr:cNvPr>
        <xdr:cNvSpPr/>
      </xdr:nvSpPr>
      <xdr:spPr>
        <a:xfrm>
          <a:off x="8699500" y="663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155459</xdr:rowOff>
    </xdr:from>
    <xdr:to>
      <xdr:col>50</xdr:col>
      <xdr:colOff>114300</xdr:colOff>
      <xdr:row>38</xdr:row>
      <xdr:rowOff>168228</xdr:rowOff>
    </xdr:to>
    <xdr:cxnSp macro="">
      <xdr:nvCxnSpPr>
        <xdr:cNvPr id="137" name="直線コネクタ 136">
          <a:extLst>
            <a:ext uri="{FF2B5EF4-FFF2-40B4-BE49-F238E27FC236}">
              <a16:creationId xmlns:a16="http://schemas.microsoft.com/office/drawing/2014/main" id="{03693F85-7B9F-477E-8E32-F822A95253DA}"/>
            </a:ext>
          </a:extLst>
        </xdr:cNvPr>
        <xdr:cNvCxnSpPr/>
      </xdr:nvCxnSpPr>
      <xdr:spPr>
        <a:xfrm flipV="1">
          <a:off x="8750300" y="6670559"/>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128597</xdr:rowOff>
    </xdr:from>
    <xdr:to>
      <xdr:col>41</xdr:col>
      <xdr:colOff>101600</xdr:colOff>
      <xdr:row>39</xdr:row>
      <xdr:rowOff>58747</xdr:rowOff>
    </xdr:to>
    <xdr:sp macro="" textlink="">
      <xdr:nvSpPr>
        <xdr:cNvPr id="138" name="楕円 137">
          <a:extLst>
            <a:ext uri="{FF2B5EF4-FFF2-40B4-BE49-F238E27FC236}">
              <a16:creationId xmlns:a16="http://schemas.microsoft.com/office/drawing/2014/main" id="{14CB45A1-7EAB-4A75-8E7E-23DEB6A59254}"/>
            </a:ext>
          </a:extLst>
        </xdr:cNvPr>
        <xdr:cNvSpPr/>
      </xdr:nvSpPr>
      <xdr:spPr>
        <a:xfrm>
          <a:off x="7810500" y="664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168228</xdr:rowOff>
    </xdr:from>
    <xdr:to>
      <xdr:col>45</xdr:col>
      <xdr:colOff>177800</xdr:colOff>
      <xdr:row>39</xdr:row>
      <xdr:rowOff>7947</xdr:rowOff>
    </xdr:to>
    <xdr:cxnSp macro="">
      <xdr:nvCxnSpPr>
        <xdr:cNvPr id="139" name="直線コネクタ 138">
          <a:extLst>
            <a:ext uri="{FF2B5EF4-FFF2-40B4-BE49-F238E27FC236}">
              <a16:creationId xmlns:a16="http://schemas.microsoft.com/office/drawing/2014/main" id="{E923163C-EAEB-4880-A5A5-EB03F61BB122}"/>
            </a:ext>
          </a:extLst>
        </xdr:cNvPr>
        <xdr:cNvCxnSpPr/>
      </xdr:nvCxnSpPr>
      <xdr:spPr>
        <a:xfrm flipV="1">
          <a:off x="7861300" y="6683328"/>
          <a:ext cx="889000" cy="1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145578</xdr:rowOff>
    </xdr:from>
    <xdr:to>
      <xdr:col>36</xdr:col>
      <xdr:colOff>165100</xdr:colOff>
      <xdr:row>39</xdr:row>
      <xdr:rowOff>75728</xdr:rowOff>
    </xdr:to>
    <xdr:sp macro="" textlink="">
      <xdr:nvSpPr>
        <xdr:cNvPr id="140" name="楕円 139">
          <a:extLst>
            <a:ext uri="{FF2B5EF4-FFF2-40B4-BE49-F238E27FC236}">
              <a16:creationId xmlns:a16="http://schemas.microsoft.com/office/drawing/2014/main" id="{04D1E80E-DB13-4B05-81BC-39BD4EB685AB}"/>
            </a:ext>
          </a:extLst>
        </xdr:cNvPr>
        <xdr:cNvSpPr/>
      </xdr:nvSpPr>
      <xdr:spPr>
        <a:xfrm>
          <a:off x="6921500" y="666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7947</xdr:rowOff>
    </xdr:from>
    <xdr:to>
      <xdr:col>41</xdr:col>
      <xdr:colOff>50800</xdr:colOff>
      <xdr:row>39</xdr:row>
      <xdr:rowOff>24928</xdr:rowOff>
    </xdr:to>
    <xdr:cxnSp macro="">
      <xdr:nvCxnSpPr>
        <xdr:cNvPr id="141" name="直線コネクタ 140">
          <a:extLst>
            <a:ext uri="{FF2B5EF4-FFF2-40B4-BE49-F238E27FC236}">
              <a16:creationId xmlns:a16="http://schemas.microsoft.com/office/drawing/2014/main" id="{F3273616-7551-47C4-9E57-70EEE20BD327}"/>
            </a:ext>
          </a:extLst>
        </xdr:cNvPr>
        <xdr:cNvCxnSpPr/>
      </xdr:nvCxnSpPr>
      <xdr:spPr>
        <a:xfrm flipV="1">
          <a:off x="6972300" y="6694497"/>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EDE0760E-7CD4-4D17-9C4B-BB95B210241C}"/>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6CA17378-1BB1-4935-BF5D-1E1D59495C53}"/>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ED47A3E8-185C-441D-8503-1DF0C3ADD3C1}"/>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C4CA5001-B9BE-4C4A-AE0B-B07239EF9997}"/>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51336</xdr:rowOff>
    </xdr:from>
    <xdr:ext cx="534377" cy="259045"/>
    <xdr:sp macro="" textlink="">
      <xdr:nvSpPr>
        <xdr:cNvPr id="146" name="n_1mainValue【道路】&#10;一人当たり延長">
          <a:extLst>
            <a:ext uri="{FF2B5EF4-FFF2-40B4-BE49-F238E27FC236}">
              <a16:creationId xmlns:a16="http://schemas.microsoft.com/office/drawing/2014/main" id="{EC836F5B-C43E-4346-8C25-79D85FB5175A}"/>
            </a:ext>
          </a:extLst>
        </xdr:cNvPr>
        <xdr:cNvSpPr txBox="1"/>
      </xdr:nvSpPr>
      <xdr:spPr>
        <a:xfrm>
          <a:off x="9359411" y="63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64105</xdr:rowOff>
    </xdr:from>
    <xdr:ext cx="534377" cy="259045"/>
    <xdr:sp macro="" textlink="">
      <xdr:nvSpPr>
        <xdr:cNvPr id="147" name="n_2mainValue【道路】&#10;一人当たり延長">
          <a:extLst>
            <a:ext uri="{FF2B5EF4-FFF2-40B4-BE49-F238E27FC236}">
              <a16:creationId xmlns:a16="http://schemas.microsoft.com/office/drawing/2014/main" id="{D1180208-7EF5-4B0F-AA7C-E66264F27C6A}"/>
            </a:ext>
          </a:extLst>
        </xdr:cNvPr>
        <xdr:cNvSpPr txBox="1"/>
      </xdr:nvSpPr>
      <xdr:spPr>
        <a:xfrm>
          <a:off x="8483111" y="640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49874</xdr:rowOff>
    </xdr:from>
    <xdr:ext cx="534377" cy="259045"/>
    <xdr:sp macro="" textlink="">
      <xdr:nvSpPr>
        <xdr:cNvPr id="148" name="n_3mainValue【道路】&#10;一人当たり延長">
          <a:extLst>
            <a:ext uri="{FF2B5EF4-FFF2-40B4-BE49-F238E27FC236}">
              <a16:creationId xmlns:a16="http://schemas.microsoft.com/office/drawing/2014/main" id="{3BB55288-B66D-4252-A3D5-393CDA8A7AD8}"/>
            </a:ext>
          </a:extLst>
        </xdr:cNvPr>
        <xdr:cNvSpPr txBox="1"/>
      </xdr:nvSpPr>
      <xdr:spPr>
        <a:xfrm>
          <a:off x="7594111" y="673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92255</xdr:rowOff>
    </xdr:from>
    <xdr:ext cx="534377" cy="259045"/>
    <xdr:sp macro="" textlink="">
      <xdr:nvSpPr>
        <xdr:cNvPr id="149" name="n_4mainValue【道路】&#10;一人当たり延長">
          <a:extLst>
            <a:ext uri="{FF2B5EF4-FFF2-40B4-BE49-F238E27FC236}">
              <a16:creationId xmlns:a16="http://schemas.microsoft.com/office/drawing/2014/main" id="{2CC054B8-BBD6-4B71-B550-4A6BE100E0F0}"/>
            </a:ext>
          </a:extLst>
        </xdr:cNvPr>
        <xdr:cNvSpPr txBox="1"/>
      </xdr:nvSpPr>
      <xdr:spPr>
        <a:xfrm>
          <a:off x="6705111" y="643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0D06230-4BA5-4473-BDE0-3076F02746C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93839D4-7E41-4C75-A430-D820E639CA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AD7EFDD-E114-4F53-A4D4-4D7FA68276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32F1568-DB6A-45F9-9B6D-4064B034388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5E45550-6C55-41BF-A8ED-3DCFCED99F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FB31FF4-2588-459F-85CF-888EB5061F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7E2FBDC-9EB7-4D57-84FD-9DE9D55C94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ED67043-91F2-4AA6-A664-27F7F5905D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58CD7B4-D2EA-486A-90B2-25DFF4E6DC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1B81E9F-AF45-4654-804E-28127EEBAB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1BB55D1-892D-41D3-9D3A-71305F9E995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FD9203B-C729-4C63-B2AA-F5035E9A4C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8A468B2-24D3-41A9-9F3A-A17BED52E3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5AC1859-8AA8-4F3E-A870-9DCEF3054C5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095E40D-FE40-4ED1-90D5-F6CD81442B5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4BA38B4-2C90-4937-B221-4EC9B94348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D89C87E-A746-4512-929F-E4448FD444A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4020021-7F1D-4301-BDC2-35E38E9D57A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3E099E7-AB99-4F7D-92E5-A453B5D6A1A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61F5CB7-812C-4286-B787-805ACF9721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C16D485-77D8-4B39-B3BF-E1D94D78F5C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18A1CF8-A14D-485D-9B30-FF7CDDDCBE6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E10FC60-9FAF-4B20-8BC3-A2832D2B642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3478E1D-EFC2-4AAF-B492-0680C1B5BDB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E2D8198-48A4-464C-8860-1C22EE829F7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8D1123D-D81B-4CCF-A747-57623C7F8012}"/>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B58784D-EFEC-462B-BF11-114BDBF2C7E4}"/>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FBC02D94-BD18-48A6-B0CE-52A53BA1F498}"/>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64567F3-2A31-4956-A47D-97C2C00BAA99}"/>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DA592270-F916-4384-899A-17E90D67024C}"/>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3D9563D-FC09-4225-B01A-968CBE6C0A33}"/>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2885EAA-C183-4BC3-8149-CB0CF3EDDB1C}"/>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50F6244B-EFF8-4617-8B3C-5F5AA65DE2E1}"/>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9FE0C265-3AE8-475B-97C6-2DF1698141C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A72175E-D6AC-40C3-BA04-66E549FBBA48}"/>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5011F1FE-DFA8-4073-BDF6-B14B0B07AFC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6BAC5A6-81F6-44A5-B931-D56FCF31B5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85DC99-45FA-4129-8DE6-B3CD1A096E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C024CD-5259-4550-A5DB-7DC1C8DF32D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88A664-7452-4305-8694-9CB1902B8E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C99F3FB-4BE6-418D-BB7A-1E2F031BEC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53703</xdr:rowOff>
    </xdr:from>
    <xdr:to>
      <xdr:col>24</xdr:col>
      <xdr:colOff>114300</xdr:colOff>
      <xdr:row>60</xdr:row>
      <xdr:rowOff>155303</xdr:rowOff>
    </xdr:to>
    <xdr:sp macro="" textlink="">
      <xdr:nvSpPr>
        <xdr:cNvPr id="191" name="楕円 190">
          <a:extLst>
            <a:ext uri="{FF2B5EF4-FFF2-40B4-BE49-F238E27FC236}">
              <a16:creationId xmlns:a16="http://schemas.microsoft.com/office/drawing/2014/main" id="{1C9C790D-09E6-4CA2-9DBC-DCB2EA02778C}"/>
            </a:ext>
          </a:extLst>
        </xdr:cNvPr>
        <xdr:cNvSpPr/>
      </xdr:nvSpPr>
      <xdr:spPr>
        <a:xfrm>
          <a:off x="45847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76580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81BDD14-6988-4535-8B82-5E36685CE74F}"/>
            </a:ext>
          </a:extLst>
        </xdr:cNvPr>
        <xdr:cNvSpPr txBox="1"/>
      </xdr:nvSpPr>
      <xdr:spPr>
        <a:xfrm>
          <a:off x="4673600" y="10192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3" name="楕円 192">
          <a:extLst>
            <a:ext uri="{FF2B5EF4-FFF2-40B4-BE49-F238E27FC236}">
              <a16:creationId xmlns:a16="http://schemas.microsoft.com/office/drawing/2014/main" id="{C2EF6D87-0160-4335-B966-20FE5152E951}"/>
            </a:ext>
          </a:extLst>
        </xdr:cNvPr>
        <xdr:cNvSpPr/>
      </xdr:nvSpPr>
      <xdr:spPr>
        <a:xfrm>
          <a:off x="3746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104503</xdr:rowOff>
    </xdr:to>
    <xdr:cxnSp macro="">
      <xdr:nvCxnSpPr>
        <xdr:cNvPr id="194" name="直線コネクタ 193">
          <a:extLst>
            <a:ext uri="{FF2B5EF4-FFF2-40B4-BE49-F238E27FC236}">
              <a16:creationId xmlns:a16="http://schemas.microsoft.com/office/drawing/2014/main" id="{5EF65CF7-C707-4569-948C-6E5AD4366CDC}"/>
            </a:ext>
          </a:extLst>
        </xdr:cNvPr>
        <xdr:cNvCxnSpPr/>
      </xdr:nvCxnSpPr>
      <xdr:spPr>
        <a:xfrm>
          <a:off x="3797300" y="1036701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195" name="楕円 194">
          <a:extLst>
            <a:ext uri="{FF2B5EF4-FFF2-40B4-BE49-F238E27FC236}">
              <a16:creationId xmlns:a16="http://schemas.microsoft.com/office/drawing/2014/main" id="{1EF7EFFB-B2FA-489E-91C4-C117AC3AA821}"/>
            </a:ext>
          </a:extLst>
        </xdr:cNvPr>
        <xdr:cNvSpPr/>
      </xdr:nvSpPr>
      <xdr:spPr>
        <a:xfrm>
          <a:off x="2857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80010</xdr:rowOff>
    </xdr:to>
    <xdr:cxnSp macro="">
      <xdr:nvCxnSpPr>
        <xdr:cNvPr id="196" name="直線コネクタ 195">
          <a:extLst>
            <a:ext uri="{FF2B5EF4-FFF2-40B4-BE49-F238E27FC236}">
              <a16:creationId xmlns:a16="http://schemas.microsoft.com/office/drawing/2014/main" id="{EB12DB41-53CB-4E43-BC2B-33DD708C3688}"/>
            </a:ext>
          </a:extLst>
        </xdr:cNvPr>
        <xdr:cNvCxnSpPr/>
      </xdr:nvCxnSpPr>
      <xdr:spPr>
        <a:xfrm>
          <a:off x="2908300" y="103441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151674</xdr:rowOff>
    </xdr:from>
    <xdr:to>
      <xdr:col>10</xdr:col>
      <xdr:colOff>165100</xdr:colOff>
      <xdr:row>60</xdr:row>
      <xdr:rowOff>81824</xdr:rowOff>
    </xdr:to>
    <xdr:sp macro="" textlink="">
      <xdr:nvSpPr>
        <xdr:cNvPr id="197" name="楕円 196">
          <a:extLst>
            <a:ext uri="{FF2B5EF4-FFF2-40B4-BE49-F238E27FC236}">
              <a16:creationId xmlns:a16="http://schemas.microsoft.com/office/drawing/2014/main" id="{122E4B47-0243-4E39-8313-4E3E91A79BC4}"/>
            </a:ext>
          </a:extLst>
        </xdr:cNvPr>
        <xdr:cNvSpPr/>
      </xdr:nvSpPr>
      <xdr:spPr>
        <a:xfrm>
          <a:off x="1968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31024</xdr:rowOff>
    </xdr:from>
    <xdr:to>
      <xdr:col>15</xdr:col>
      <xdr:colOff>50800</xdr:colOff>
      <xdr:row>60</xdr:row>
      <xdr:rowOff>57150</xdr:rowOff>
    </xdr:to>
    <xdr:cxnSp macro="">
      <xdr:nvCxnSpPr>
        <xdr:cNvPr id="198" name="直線コネクタ 197">
          <a:extLst>
            <a:ext uri="{FF2B5EF4-FFF2-40B4-BE49-F238E27FC236}">
              <a16:creationId xmlns:a16="http://schemas.microsoft.com/office/drawing/2014/main" id="{B0563EBF-2284-44AE-BA97-83581D86E522}"/>
            </a:ext>
          </a:extLst>
        </xdr:cNvPr>
        <xdr:cNvCxnSpPr/>
      </xdr:nvCxnSpPr>
      <xdr:spPr>
        <a:xfrm>
          <a:off x="2019300" y="103180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125549</xdr:rowOff>
    </xdr:from>
    <xdr:to>
      <xdr:col>6</xdr:col>
      <xdr:colOff>38100</xdr:colOff>
      <xdr:row>60</xdr:row>
      <xdr:rowOff>55699</xdr:rowOff>
    </xdr:to>
    <xdr:sp macro="" textlink="">
      <xdr:nvSpPr>
        <xdr:cNvPr id="199" name="楕円 198">
          <a:extLst>
            <a:ext uri="{FF2B5EF4-FFF2-40B4-BE49-F238E27FC236}">
              <a16:creationId xmlns:a16="http://schemas.microsoft.com/office/drawing/2014/main" id="{977F16E6-CEAE-4A23-86D3-50BD16565517}"/>
            </a:ext>
          </a:extLst>
        </xdr:cNvPr>
        <xdr:cNvSpPr/>
      </xdr:nvSpPr>
      <xdr:spPr>
        <a:xfrm>
          <a:off x="1079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4899</xdr:rowOff>
    </xdr:from>
    <xdr:to>
      <xdr:col>10</xdr:col>
      <xdr:colOff>114300</xdr:colOff>
      <xdr:row>60</xdr:row>
      <xdr:rowOff>31024</xdr:rowOff>
    </xdr:to>
    <xdr:cxnSp macro="">
      <xdr:nvCxnSpPr>
        <xdr:cNvPr id="200" name="直線コネクタ 199">
          <a:extLst>
            <a:ext uri="{FF2B5EF4-FFF2-40B4-BE49-F238E27FC236}">
              <a16:creationId xmlns:a16="http://schemas.microsoft.com/office/drawing/2014/main" id="{6A85294A-F79D-4272-A2E6-43BFB2AA6A0C}"/>
            </a:ext>
          </a:extLst>
        </xdr:cNvPr>
        <xdr:cNvCxnSpPr/>
      </xdr:nvCxnSpPr>
      <xdr:spPr>
        <a:xfrm>
          <a:off x="1130300" y="102918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D2D84BB-4BA7-4A51-8D4D-CB8D6549E937}"/>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A0520D8-CF50-4A8A-97DA-C332EEF62EE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06E1BCA-E8A2-448C-AE26-AEDE4A4F4C3F}"/>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97773FC-7115-41EB-8832-9F788512D363}"/>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BAAFBFA-C133-4616-8755-4EBC882E3123}"/>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A94668E-51A7-4ADF-9E6F-D1EBB2CB3C3C}"/>
            </a:ext>
          </a:extLst>
        </xdr:cNvPr>
        <xdr:cNvSpPr txBox="1"/>
      </xdr:nvSpPr>
      <xdr:spPr>
        <a:xfrm>
          <a:off x="2705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98351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A9E03B0-29A1-434F-8A29-174180EB62C8}"/>
            </a:ext>
          </a:extLst>
        </xdr:cNvPr>
        <xdr:cNvSpPr txBox="1"/>
      </xdr:nvSpPr>
      <xdr:spPr>
        <a:xfrm>
          <a:off x="18167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72226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9343937-182B-407A-8F9F-864E6EE66FE4}"/>
            </a:ext>
          </a:extLst>
        </xdr:cNvPr>
        <xdr:cNvSpPr txBox="1"/>
      </xdr:nvSpPr>
      <xdr:spPr>
        <a:xfrm>
          <a:off x="927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A93F44-4392-49FE-B1DE-DCCF648B43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AFA7D58-FA64-4D6F-A75E-F5DDC394EB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0E99A85-C31A-4D18-A556-CB8E378BCA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B978AC9-CD48-46D0-80FB-A783F1E838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5A6F21D-1009-40D1-94D8-AF9453A6EE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1647173-ADB9-43FC-9E72-CB3D4B59A0F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D6F1816-723D-49E9-9A65-19115687101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67E7C82-E901-4C26-81F7-DA5A30B3C0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AE0070A-53EA-488C-92C7-18152CDA42C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51FBA04-7677-48A8-BC30-EB738A8BE73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2CFF0B7-59BE-42B7-A489-D8743BA8EA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8111541-4357-42F0-B7D4-65C4811EADD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5C08BD4-3EC9-4FF0-8BE2-ADB4D27BAE8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403AA662-159E-4518-A4B3-486A7F18BAB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B8CD1F6-DA09-4622-A8FA-42DE1952BB5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F4FF121-A9DC-4DE0-A386-28675B32422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31F7775-6EDA-48F4-ADB3-6F9B7D28837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33643F84-8A4F-4AE9-B5C1-47E762F39C1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4C36235-FC7F-4E0A-817A-37DF4528CE5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7715929-2684-4774-9515-D4330160509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2CFE2D5-F7F7-40C8-8A4B-B7EF4908E9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D81316B-7DA2-44C1-B61B-2B42585EC56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EF15F83-A6E2-4E73-805E-8C8C1EFD06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7F3A8BC1-1187-44DE-A38D-9ACB814CD632}"/>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D07B003B-E5D4-4F96-8F9B-B77658D3ED52}"/>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F7EF8FA-9DD2-41F3-94D1-58DCDC667626}"/>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CE7E9DC-4B74-4E07-BD74-2A687544391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BD74C479-E3E7-49C2-B702-917C681EE497}"/>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6943F53-E49D-4A75-BA22-2C277D783776}"/>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6DC35E63-2917-4678-90E1-281D0F25AFEE}"/>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914DDFC-D9FB-4589-9632-45D5A5C9434E}"/>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354E7AF2-08ED-4D37-9199-B4D25B6F32D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6A36B31-861B-4D85-A9C0-64C979B34D35}"/>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7CCA4E2-417A-40E6-B0C3-9C57B3C20B22}"/>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804D68-7666-4874-BC8B-5ECA91FC5C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3EAAF2-3A21-4FE8-9ED6-807664B6E5D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3B95754-5EF0-4E04-B7BF-6099CA5093A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7FC79FE-809E-418B-B9DF-7039F47613B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CE2EB94-98A1-4392-92B0-6B8DA85D5B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85969</xdr:rowOff>
    </xdr:from>
    <xdr:to>
      <xdr:col>55</xdr:col>
      <xdr:colOff>50800</xdr:colOff>
      <xdr:row>61</xdr:row>
      <xdr:rowOff>16119</xdr:rowOff>
    </xdr:to>
    <xdr:sp macro="" textlink="">
      <xdr:nvSpPr>
        <xdr:cNvPr id="248" name="楕円 247">
          <a:extLst>
            <a:ext uri="{FF2B5EF4-FFF2-40B4-BE49-F238E27FC236}">
              <a16:creationId xmlns:a16="http://schemas.microsoft.com/office/drawing/2014/main" id="{BA362B10-C255-41C7-B7D6-C5D2EF53E651}"/>
            </a:ext>
          </a:extLst>
        </xdr:cNvPr>
        <xdr:cNvSpPr/>
      </xdr:nvSpPr>
      <xdr:spPr>
        <a:xfrm>
          <a:off x="10426700" y="1037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108846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ADA3357-92A4-41FC-98BF-614BA8AF207E}"/>
            </a:ext>
          </a:extLst>
        </xdr:cNvPr>
        <xdr:cNvSpPr txBox="1"/>
      </xdr:nvSpPr>
      <xdr:spPr>
        <a:xfrm>
          <a:off x="10515600" y="1022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97813</xdr:rowOff>
    </xdr:from>
    <xdr:to>
      <xdr:col>50</xdr:col>
      <xdr:colOff>165100</xdr:colOff>
      <xdr:row>61</xdr:row>
      <xdr:rowOff>27963</xdr:rowOff>
    </xdr:to>
    <xdr:sp macro="" textlink="">
      <xdr:nvSpPr>
        <xdr:cNvPr id="250" name="楕円 249">
          <a:extLst>
            <a:ext uri="{FF2B5EF4-FFF2-40B4-BE49-F238E27FC236}">
              <a16:creationId xmlns:a16="http://schemas.microsoft.com/office/drawing/2014/main" id="{0B8A6FC2-5885-435F-B99B-0727B6C0D6EA}"/>
            </a:ext>
          </a:extLst>
        </xdr:cNvPr>
        <xdr:cNvSpPr/>
      </xdr:nvSpPr>
      <xdr:spPr>
        <a:xfrm>
          <a:off x="9588500" y="1038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136769</xdr:rowOff>
    </xdr:from>
    <xdr:to>
      <xdr:col>55</xdr:col>
      <xdr:colOff>0</xdr:colOff>
      <xdr:row>60</xdr:row>
      <xdr:rowOff>148613</xdr:rowOff>
    </xdr:to>
    <xdr:cxnSp macro="">
      <xdr:nvCxnSpPr>
        <xdr:cNvPr id="251" name="直線コネクタ 250">
          <a:extLst>
            <a:ext uri="{FF2B5EF4-FFF2-40B4-BE49-F238E27FC236}">
              <a16:creationId xmlns:a16="http://schemas.microsoft.com/office/drawing/2014/main" id="{DA932BA0-CBA4-4E62-9D03-608614A58D72}"/>
            </a:ext>
          </a:extLst>
        </xdr:cNvPr>
        <xdr:cNvCxnSpPr/>
      </xdr:nvCxnSpPr>
      <xdr:spPr>
        <a:xfrm flipV="1">
          <a:off x="9639300" y="10423769"/>
          <a:ext cx="838200" cy="1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110379</xdr:rowOff>
    </xdr:from>
    <xdr:to>
      <xdr:col>46</xdr:col>
      <xdr:colOff>38100</xdr:colOff>
      <xdr:row>61</xdr:row>
      <xdr:rowOff>40529</xdr:rowOff>
    </xdr:to>
    <xdr:sp macro="" textlink="">
      <xdr:nvSpPr>
        <xdr:cNvPr id="252" name="楕円 251">
          <a:extLst>
            <a:ext uri="{FF2B5EF4-FFF2-40B4-BE49-F238E27FC236}">
              <a16:creationId xmlns:a16="http://schemas.microsoft.com/office/drawing/2014/main" id="{9CFF6ED1-1A11-41CB-B4B9-91EEE7639E17}"/>
            </a:ext>
          </a:extLst>
        </xdr:cNvPr>
        <xdr:cNvSpPr/>
      </xdr:nvSpPr>
      <xdr:spPr>
        <a:xfrm>
          <a:off x="8699500" y="1039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148613</xdr:rowOff>
    </xdr:from>
    <xdr:to>
      <xdr:col>50</xdr:col>
      <xdr:colOff>114300</xdr:colOff>
      <xdr:row>60</xdr:row>
      <xdr:rowOff>161179</xdr:rowOff>
    </xdr:to>
    <xdr:cxnSp macro="">
      <xdr:nvCxnSpPr>
        <xdr:cNvPr id="253" name="直線コネクタ 252">
          <a:extLst>
            <a:ext uri="{FF2B5EF4-FFF2-40B4-BE49-F238E27FC236}">
              <a16:creationId xmlns:a16="http://schemas.microsoft.com/office/drawing/2014/main" id="{4A557720-0F65-4D64-A777-2995E5D236ED}"/>
            </a:ext>
          </a:extLst>
        </xdr:cNvPr>
        <xdr:cNvCxnSpPr/>
      </xdr:nvCxnSpPr>
      <xdr:spPr>
        <a:xfrm flipV="1">
          <a:off x="8750300" y="10435613"/>
          <a:ext cx="889000" cy="1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121396</xdr:rowOff>
    </xdr:from>
    <xdr:to>
      <xdr:col>41</xdr:col>
      <xdr:colOff>101600</xdr:colOff>
      <xdr:row>61</xdr:row>
      <xdr:rowOff>51546</xdr:rowOff>
    </xdr:to>
    <xdr:sp macro="" textlink="">
      <xdr:nvSpPr>
        <xdr:cNvPr id="254" name="楕円 253">
          <a:extLst>
            <a:ext uri="{FF2B5EF4-FFF2-40B4-BE49-F238E27FC236}">
              <a16:creationId xmlns:a16="http://schemas.microsoft.com/office/drawing/2014/main" id="{6E4CD70D-0655-4F3D-85AC-BE6C6B1F5CDA}"/>
            </a:ext>
          </a:extLst>
        </xdr:cNvPr>
        <xdr:cNvSpPr/>
      </xdr:nvSpPr>
      <xdr:spPr>
        <a:xfrm>
          <a:off x="7810500" y="104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161179</xdr:rowOff>
    </xdr:from>
    <xdr:to>
      <xdr:col>45</xdr:col>
      <xdr:colOff>177800</xdr:colOff>
      <xdr:row>61</xdr:row>
      <xdr:rowOff>746</xdr:rowOff>
    </xdr:to>
    <xdr:cxnSp macro="">
      <xdr:nvCxnSpPr>
        <xdr:cNvPr id="255" name="直線コネクタ 254">
          <a:extLst>
            <a:ext uri="{FF2B5EF4-FFF2-40B4-BE49-F238E27FC236}">
              <a16:creationId xmlns:a16="http://schemas.microsoft.com/office/drawing/2014/main" id="{915CE81B-9152-4B7E-87AF-0A2D6678D090}"/>
            </a:ext>
          </a:extLst>
        </xdr:cNvPr>
        <xdr:cNvCxnSpPr/>
      </xdr:nvCxnSpPr>
      <xdr:spPr>
        <a:xfrm flipV="1">
          <a:off x="7861300" y="10448179"/>
          <a:ext cx="889000" cy="1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136525</xdr:rowOff>
    </xdr:from>
    <xdr:to>
      <xdr:col>36</xdr:col>
      <xdr:colOff>165100</xdr:colOff>
      <xdr:row>61</xdr:row>
      <xdr:rowOff>66675</xdr:rowOff>
    </xdr:to>
    <xdr:sp macro="" textlink="">
      <xdr:nvSpPr>
        <xdr:cNvPr id="256" name="楕円 255">
          <a:extLst>
            <a:ext uri="{FF2B5EF4-FFF2-40B4-BE49-F238E27FC236}">
              <a16:creationId xmlns:a16="http://schemas.microsoft.com/office/drawing/2014/main" id="{C1458800-6314-460E-9B4D-5A3225BCEE50}"/>
            </a:ext>
          </a:extLst>
        </xdr:cNvPr>
        <xdr:cNvSpPr/>
      </xdr:nvSpPr>
      <xdr:spPr>
        <a:xfrm>
          <a:off x="6921500" y="104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746</xdr:rowOff>
    </xdr:from>
    <xdr:to>
      <xdr:col>41</xdr:col>
      <xdr:colOff>50800</xdr:colOff>
      <xdr:row>61</xdr:row>
      <xdr:rowOff>15875</xdr:rowOff>
    </xdr:to>
    <xdr:cxnSp macro="">
      <xdr:nvCxnSpPr>
        <xdr:cNvPr id="257" name="直線コネクタ 256">
          <a:extLst>
            <a:ext uri="{FF2B5EF4-FFF2-40B4-BE49-F238E27FC236}">
              <a16:creationId xmlns:a16="http://schemas.microsoft.com/office/drawing/2014/main" id="{A7F15D67-37B1-491C-B436-20B381055DE0}"/>
            </a:ext>
          </a:extLst>
        </xdr:cNvPr>
        <xdr:cNvCxnSpPr/>
      </xdr:nvCxnSpPr>
      <xdr:spPr>
        <a:xfrm flipV="1">
          <a:off x="6972300" y="10459196"/>
          <a:ext cx="889000" cy="1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031C177-A18D-40F0-AB2A-0064C3C215C7}"/>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FCFFB608-6698-4C87-9125-9727EAF6BDA6}"/>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669456E-DE50-4BB0-A975-38598CAAF709}"/>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EE61DA0-AC10-42B8-801B-D5D7006EBB34}"/>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44490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B4146A1-D921-48AD-A72D-74B5DD65A8EC}"/>
            </a:ext>
          </a:extLst>
        </xdr:cNvPr>
        <xdr:cNvSpPr txBox="1"/>
      </xdr:nvSpPr>
      <xdr:spPr>
        <a:xfrm>
          <a:off x="9327095" y="1016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57056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C91AABC-444C-4E53-8C02-9984655C589C}"/>
            </a:ext>
          </a:extLst>
        </xdr:cNvPr>
        <xdr:cNvSpPr txBox="1"/>
      </xdr:nvSpPr>
      <xdr:spPr>
        <a:xfrm>
          <a:off x="8450795" y="1017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68073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E5C2491-A234-485A-A993-7C92124D38A3}"/>
            </a:ext>
          </a:extLst>
        </xdr:cNvPr>
        <xdr:cNvSpPr txBox="1"/>
      </xdr:nvSpPr>
      <xdr:spPr>
        <a:xfrm>
          <a:off x="7561795" y="1018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83202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FF483A5-4D7A-46AE-8BCD-4297CDF271F0}"/>
            </a:ext>
          </a:extLst>
        </xdr:cNvPr>
        <xdr:cNvSpPr txBox="1"/>
      </xdr:nvSpPr>
      <xdr:spPr>
        <a:xfrm>
          <a:off x="6672795" y="1019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98CEC44-962A-4DC9-819D-53A1E51C2B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22A8B06-3CB6-44C1-B147-51D2E037E9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5938775-74CB-4551-8F81-E10CEB999B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13B7ACD-C4B9-480C-9379-8CD9DD3453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FA6B768-C6D5-4B0E-9EAB-88DB3DAC3C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5C24DB8-FD2B-4EE3-9FE1-185D00102E3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5F917BF-F5B4-4427-9EA1-FF34968D17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6F395DC-3D3C-44FB-B9AF-AF6241E659F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35C53AC-AA79-4D84-BFB4-D4367931E0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2A521E0-6464-44FB-9800-2103CC49C7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7C81BF7-2CF4-44DC-83AE-6FB305DFE16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59ACDB1-2BEE-4A4F-85E5-1D05F050B4B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3B88D29-A621-4F17-89B6-E7677DC3913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AC0180A-BA34-46F2-8F95-B7D0FB3FFD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B6D9A0E-7534-4328-BEBC-C03BF847B26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DE6615C-F8CC-4455-805A-48DFE7164E1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63509CC-A1A6-4747-9D17-E4838647269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CC840C0-E810-41BD-B4D4-1294E4BD10F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84A588A-AD5C-411A-A213-3ECBB2F12E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53C9B99-DD2D-4E58-A8A6-F950E9E255E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E36A05E-C867-4BAD-BA61-B16E67ED7E6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930C0FE-4172-4AF4-8900-069D9E172C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2CC3CC2-70B5-498B-9704-020480C601D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7DBC017-036A-40E0-AFBB-7F691511242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60C9EC3-15A0-47DD-8F23-5E84DC70E5AF}"/>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A019E6FD-390B-4930-946F-7BC5BA61582E}"/>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923AF20-B274-4666-9A5C-19E7CDA614F9}"/>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9DA7DA1-D8A6-4E8D-AD1C-0ADFF68805F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42BD47B6-C283-4586-ADE3-EB101B42A481}"/>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AA3399E-70C2-4666-9380-6A8E4F01E9DE}"/>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B985064C-4F4B-4A9B-8470-709C1850E733}"/>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DEEE67C5-24BB-4F2F-96C9-996E6225A18F}"/>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444C1E93-D63E-48C7-A56E-62847D1B7D2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0D2C340-A0D3-416E-94DC-E5794DF8A9B8}"/>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3A449669-A90C-4D75-A612-4CD2602FDE6D}"/>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D7F7B3-113E-437C-8AE6-8050047DB44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8C82494-A6CA-46A1-A8A0-B30C3806DF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FFDE0DD-985E-4E9C-B762-67440A7766C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905D4FA-6767-45DF-B337-8DA6583EA2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40CAD91-6259-4B4A-9C3C-0A096BF9227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27305</xdr:rowOff>
    </xdr:from>
    <xdr:to>
      <xdr:col>24</xdr:col>
      <xdr:colOff>114300</xdr:colOff>
      <xdr:row>84</xdr:row>
      <xdr:rowOff>128905</xdr:rowOff>
    </xdr:to>
    <xdr:sp macro="" textlink="">
      <xdr:nvSpPr>
        <xdr:cNvPr id="306" name="楕円 305">
          <a:extLst>
            <a:ext uri="{FF2B5EF4-FFF2-40B4-BE49-F238E27FC236}">
              <a16:creationId xmlns:a16="http://schemas.microsoft.com/office/drawing/2014/main" id="{F8FAD3D9-C388-4367-A03A-61BE814C8659}"/>
            </a:ext>
          </a:extLst>
        </xdr:cNvPr>
        <xdr:cNvSpPr/>
      </xdr:nvSpPr>
      <xdr:spPr>
        <a:xfrm>
          <a:off x="4584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11887AB-A7F0-4F03-82AF-28AF4295DDFD}"/>
            </a:ext>
          </a:extLst>
        </xdr:cNvPr>
        <xdr:cNvSpPr txBox="1"/>
      </xdr:nvSpPr>
      <xdr:spPr>
        <a:xfrm>
          <a:off x="4673600"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308" name="楕円 307">
          <a:extLst>
            <a:ext uri="{FF2B5EF4-FFF2-40B4-BE49-F238E27FC236}">
              <a16:creationId xmlns:a16="http://schemas.microsoft.com/office/drawing/2014/main" id="{E2AE522D-CAF6-440D-B994-8AFA4F28F113}"/>
            </a:ext>
          </a:extLst>
        </xdr:cNvPr>
        <xdr:cNvSpPr/>
      </xdr:nvSpPr>
      <xdr:spPr>
        <a:xfrm>
          <a:off x="3746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60961</xdr:rowOff>
    </xdr:from>
    <xdr:to>
      <xdr:col>24</xdr:col>
      <xdr:colOff>63500</xdr:colOff>
      <xdr:row>84</xdr:row>
      <xdr:rowOff>78105</xdr:rowOff>
    </xdr:to>
    <xdr:cxnSp macro="">
      <xdr:nvCxnSpPr>
        <xdr:cNvPr id="309" name="直線コネクタ 308">
          <a:extLst>
            <a:ext uri="{FF2B5EF4-FFF2-40B4-BE49-F238E27FC236}">
              <a16:creationId xmlns:a16="http://schemas.microsoft.com/office/drawing/2014/main" id="{24DF8B05-8B2A-401F-AA69-8D39402FB079}"/>
            </a:ext>
          </a:extLst>
        </xdr:cNvPr>
        <xdr:cNvCxnSpPr/>
      </xdr:nvCxnSpPr>
      <xdr:spPr>
        <a:xfrm>
          <a:off x="3797300" y="144627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162561</xdr:rowOff>
    </xdr:from>
    <xdr:to>
      <xdr:col>15</xdr:col>
      <xdr:colOff>101600</xdr:colOff>
      <xdr:row>84</xdr:row>
      <xdr:rowOff>92711</xdr:rowOff>
    </xdr:to>
    <xdr:sp macro="" textlink="">
      <xdr:nvSpPr>
        <xdr:cNvPr id="310" name="楕円 309">
          <a:extLst>
            <a:ext uri="{FF2B5EF4-FFF2-40B4-BE49-F238E27FC236}">
              <a16:creationId xmlns:a16="http://schemas.microsoft.com/office/drawing/2014/main" id="{8BBD8AAB-8E09-4F32-B064-9EBFBDB391B5}"/>
            </a:ext>
          </a:extLst>
        </xdr:cNvPr>
        <xdr:cNvSpPr/>
      </xdr:nvSpPr>
      <xdr:spPr>
        <a:xfrm>
          <a:off x="2857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41911</xdr:rowOff>
    </xdr:from>
    <xdr:to>
      <xdr:col>19</xdr:col>
      <xdr:colOff>177800</xdr:colOff>
      <xdr:row>84</xdr:row>
      <xdr:rowOff>60961</xdr:rowOff>
    </xdr:to>
    <xdr:cxnSp macro="">
      <xdr:nvCxnSpPr>
        <xdr:cNvPr id="311" name="直線コネクタ 310">
          <a:extLst>
            <a:ext uri="{FF2B5EF4-FFF2-40B4-BE49-F238E27FC236}">
              <a16:creationId xmlns:a16="http://schemas.microsoft.com/office/drawing/2014/main" id="{75EECCF3-90C6-4F38-B272-9F0D4C7F635F}"/>
            </a:ext>
          </a:extLst>
        </xdr:cNvPr>
        <xdr:cNvCxnSpPr/>
      </xdr:nvCxnSpPr>
      <xdr:spPr>
        <a:xfrm>
          <a:off x="2908300" y="144437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145414</xdr:rowOff>
    </xdr:from>
    <xdr:to>
      <xdr:col>10</xdr:col>
      <xdr:colOff>165100</xdr:colOff>
      <xdr:row>84</xdr:row>
      <xdr:rowOff>75564</xdr:rowOff>
    </xdr:to>
    <xdr:sp macro="" textlink="">
      <xdr:nvSpPr>
        <xdr:cNvPr id="312" name="楕円 311">
          <a:extLst>
            <a:ext uri="{FF2B5EF4-FFF2-40B4-BE49-F238E27FC236}">
              <a16:creationId xmlns:a16="http://schemas.microsoft.com/office/drawing/2014/main" id="{DDB2EE71-D96F-46D8-997A-532FD5F47177}"/>
            </a:ext>
          </a:extLst>
        </xdr:cNvPr>
        <xdr:cNvSpPr/>
      </xdr:nvSpPr>
      <xdr:spPr>
        <a:xfrm>
          <a:off x="1968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24764</xdr:rowOff>
    </xdr:from>
    <xdr:to>
      <xdr:col>15</xdr:col>
      <xdr:colOff>50800</xdr:colOff>
      <xdr:row>84</xdr:row>
      <xdr:rowOff>41911</xdr:rowOff>
    </xdr:to>
    <xdr:cxnSp macro="">
      <xdr:nvCxnSpPr>
        <xdr:cNvPr id="313" name="直線コネクタ 312">
          <a:extLst>
            <a:ext uri="{FF2B5EF4-FFF2-40B4-BE49-F238E27FC236}">
              <a16:creationId xmlns:a16="http://schemas.microsoft.com/office/drawing/2014/main" id="{FFBCB28E-AF01-4F61-A18D-441A7A90CD22}"/>
            </a:ext>
          </a:extLst>
        </xdr:cNvPr>
        <xdr:cNvCxnSpPr/>
      </xdr:nvCxnSpPr>
      <xdr:spPr>
        <a:xfrm>
          <a:off x="2019300" y="144265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4" name="楕円 313">
          <a:extLst>
            <a:ext uri="{FF2B5EF4-FFF2-40B4-BE49-F238E27FC236}">
              <a16:creationId xmlns:a16="http://schemas.microsoft.com/office/drawing/2014/main" id="{CB001F48-2730-41A3-B13F-46797E054EBE}"/>
            </a:ext>
          </a:extLst>
        </xdr:cNvPr>
        <xdr:cNvSpPr/>
      </xdr:nvSpPr>
      <xdr:spPr>
        <a:xfrm>
          <a:off x="1079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13336</xdr:rowOff>
    </xdr:from>
    <xdr:to>
      <xdr:col>10</xdr:col>
      <xdr:colOff>114300</xdr:colOff>
      <xdr:row>84</xdr:row>
      <xdr:rowOff>24764</xdr:rowOff>
    </xdr:to>
    <xdr:cxnSp macro="">
      <xdr:nvCxnSpPr>
        <xdr:cNvPr id="315" name="直線コネクタ 314">
          <a:extLst>
            <a:ext uri="{FF2B5EF4-FFF2-40B4-BE49-F238E27FC236}">
              <a16:creationId xmlns:a16="http://schemas.microsoft.com/office/drawing/2014/main" id="{675912D3-3DB8-4DAD-B47D-407B3E051A1F}"/>
            </a:ext>
          </a:extLst>
        </xdr:cNvPr>
        <xdr:cNvCxnSpPr/>
      </xdr:nvCxnSpPr>
      <xdr:spPr>
        <a:xfrm>
          <a:off x="1130300" y="144151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3A437155-57F5-48C8-8DE1-FFADCF77863C}"/>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9ABCD803-8D3D-4689-B830-AF2F76C30EA9}"/>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9ECBB9CC-9097-41EF-9F87-0B28FE7A367A}"/>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DB9BE927-82FF-48E3-ACAF-6160FAC95E9A}"/>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1668ED47-D823-40A3-86BE-A0452E28984C}"/>
            </a:ext>
          </a:extLst>
        </xdr:cNvPr>
        <xdr:cNvSpPr txBox="1"/>
      </xdr:nvSpPr>
      <xdr:spPr>
        <a:xfrm>
          <a:off x="35820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83838</xdr:rowOff>
    </xdr:from>
    <xdr:ext cx="405111" cy="259045"/>
    <xdr:sp macro="" textlink="">
      <xdr:nvSpPr>
        <xdr:cNvPr id="321" name="n_2mainValue【公営住宅】&#10;有形固定資産減価償却率">
          <a:extLst>
            <a:ext uri="{FF2B5EF4-FFF2-40B4-BE49-F238E27FC236}">
              <a16:creationId xmlns:a16="http://schemas.microsoft.com/office/drawing/2014/main" id="{1872F41E-54D9-4CA2-BE01-E120409D6369}"/>
            </a:ext>
          </a:extLst>
        </xdr:cNvPr>
        <xdr:cNvSpPr txBox="1"/>
      </xdr:nvSpPr>
      <xdr:spPr>
        <a:xfrm>
          <a:off x="2705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66691</xdr:rowOff>
    </xdr:from>
    <xdr:ext cx="405111" cy="259045"/>
    <xdr:sp macro="" textlink="">
      <xdr:nvSpPr>
        <xdr:cNvPr id="322" name="n_3mainValue【公営住宅】&#10;有形固定資産減価償却率">
          <a:extLst>
            <a:ext uri="{FF2B5EF4-FFF2-40B4-BE49-F238E27FC236}">
              <a16:creationId xmlns:a16="http://schemas.microsoft.com/office/drawing/2014/main" id="{53FE6853-1691-4B3B-932F-B1FFE396A40E}"/>
            </a:ext>
          </a:extLst>
        </xdr:cNvPr>
        <xdr:cNvSpPr txBox="1"/>
      </xdr:nvSpPr>
      <xdr:spPr>
        <a:xfrm>
          <a:off x="1816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3" name="n_4mainValue【公営住宅】&#10;有形固定資産減価償却率">
          <a:extLst>
            <a:ext uri="{FF2B5EF4-FFF2-40B4-BE49-F238E27FC236}">
              <a16:creationId xmlns:a16="http://schemas.microsoft.com/office/drawing/2014/main" id="{12B7D634-D35C-44AB-BDB3-0F742BD127C7}"/>
            </a:ext>
          </a:extLst>
        </xdr:cNvPr>
        <xdr:cNvSpPr txBox="1"/>
      </xdr:nvSpPr>
      <xdr:spPr>
        <a:xfrm>
          <a:off x="927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93006F-4AB7-45FF-9A65-EFEF786A88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A826D5E-F05D-45AD-B01F-4810977F9E7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DDE1D55-9137-48DD-87C4-0197DCD19F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8B29F22-0D56-4B60-ACF6-75C6D0E8CFF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32869BB-F34D-4D13-8CF1-127CAFB64B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CD8463B-F1CE-4BE6-9F02-695F719683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6F3FCD0-1388-4195-9993-DE2219AD01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24348A5-B12A-4467-8215-5E473A71005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60EE827-10DE-4F36-95F1-46554CBABB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7B5F5E-407D-4F4F-97EB-61DF907EE3B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D203B69-625F-4CF9-BB66-D4B7793B8CE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6036938-27F3-4D92-A150-49117742BD4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7FD1FB6-FC48-4F98-AE17-C8BE1DF7E4E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F063707-5EB5-4D47-9478-A3C900A72F0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6BBAA05F-FB9F-4AEC-9009-75CB7ABB542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B75F271-BF50-433F-887A-F21D6B829BE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0847D4D-2080-4517-9699-BE78FBCE536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675CE43-51BD-468B-A187-AFC2DE49513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664634F-ECF9-4C00-91BF-FCF280D0643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6AD6863-19B5-4F84-835C-B6FFBF9D0A9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021A860-0BAB-414D-91F8-9DA943B1032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710802A-4883-4B25-9180-C7D13D83AA4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2A2CCC7-C071-480E-B419-9E05F11D22A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902C25D3-F966-4094-A907-9BCEC37F3D86}"/>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945FCB44-19D0-4900-9A86-3F117774E2FB}"/>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EC009698-5C0D-445A-B40C-502C05C827D4}"/>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9FD2D921-C8A6-469B-9247-106786DF6229}"/>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E5D807D3-07F5-4052-9371-88DDE65B6D01}"/>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7A6A982B-76B4-485B-959D-940AED0A3C8B}"/>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4333C5C5-35F9-4CA9-B389-468B8F9A1FA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7A59DF8A-5B42-433F-BC19-0B565DBE9CA7}"/>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DD1531CA-060A-4ABC-963F-4DFA5B9D5A8C}"/>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6F6354D-AA68-4ED1-AB76-EDB5054A01AB}"/>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199C34F5-789A-4CBB-B61D-570EBA48C9B9}"/>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ECB9EDA-CA5A-403A-814D-79246847F5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EE699B8-933D-4A20-9435-CC2CDD484D1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6229AA-9D99-4052-B3A5-6C2CF3EDD5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89DD4B7-7F65-4611-BD88-A77A57B5C4D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D414477-A2D8-42EC-B9A9-800458D62E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132462</xdr:rowOff>
    </xdr:from>
    <xdr:to>
      <xdr:col>55</xdr:col>
      <xdr:colOff>50800</xdr:colOff>
      <xdr:row>85</xdr:row>
      <xdr:rowOff>62612</xdr:rowOff>
    </xdr:to>
    <xdr:sp macro="" textlink="">
      <xdr:nvSpPr>
        <xdr:cNvPr id="363" name="楕円 362">
          <a:extLst>
            <a:ext uri="{FF2B5EF4-FFF2-40B4-BE49-F238E27FC236}">
              <a16:creationId xmlns:a16="http://schemas.microsoft.com/office/drawing/2014/main" id="{814E0AA9-946A-425B-928B-E51A826B1B21}"/>
            </a:ext>
          </a:extLst>
        </xdr:cNvPr>
        <xdr:cNvSpPr/>
      </xdr:nvSpPr>
      <xdr:spPr>
        <a:xfrm>
          <a:off x="10426700" y="1453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110889</xdr:rowOff>
    </xdr:from>
    <xdr:ext cx="469744" cy="259045"/>
    <xdr:sp macro="" textlink="">
      <xdr:nvSpPr>
        <xdr:cNvPr id="364" name="【公営住宅】&#10;一人当たり面積該当値テキスト">
          <a:extLst>
            <a:ext uri="{FF2B5EF4-FFF2-40B4-BE49-F238E27FC236}">
              <a16:creationId xmlns:a16="http://schemas.microsoft.com/office/drawing/2014/main" id="{F2ED2049-5F98-4255-A22F-2D3C34094DC5}"/>
            </a:ext>
          </a:extLst>
        </xdr:cNvPr>
        <xdr:cNvSpPr txBox="1"/>
      </xdr:nvSpPr>
      <xdr:spPr>
        <a:xfrm>
          <a:off x="10515600" y="1451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137795</xdr:rowOff>
    </xdr:from>
    <xdr:to>
      <xdr:col>50</xdr:col>
      <xdr:colOff>165100</xdr:colOff>
      <xdr:row>85</xdr:row>
      <xdr:rowOff>67945</xdr:rowOff>
    </xdr:to>
    <xdr:sp macro="" textlink="">
      <xdr:nvSpPr>
        <xdr:cNvPr id="365" name="楕円 364">
          <a:extLst>
            <a:ext uri="{FF2B5EF4-FFF2-40B4-BE49-F238E27FC236}">
              <a16:creationId xmlns:a16="http://schemas.microsoft.com/office/drawing/2014/main" id="{B96F5738-2FB7-410E-8D4C-DE784AD68687}"/>
            </a:ext>
          </a:extLst>
        </xdr:cNvPr>
        <xdr:cNvSpPr/>
      </xdr:nvSpPr>
      <xdr:spPr>
        <a:xfrm>
          <a:off x="9588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11812</xdr:rowOff>
    </xdr:from>
    <xdr:to>
      <xdr:col>55</xdr:col>
      <xdr:colOff>0</xdr:colOff>
      <xdr:row>85</xdr:row>
      <xdr:rowOff>17145</xdr:rowOff>
    </xdr:to>
    <xdr:cxnSp macro="">
      <xdr:nvCxnSpPr>
        <xdr:cNvPr id="366" name="直線コネクタ 365">
          <a:extLst>
            <a:ext uri="{FF2B5EF4-FFF2-40B4-BE49-F238E27FC236}">
              <a16:creationId xmlns:a16="http://schemas.microsoft.com/office/drawing/2014/main" id="{14805A70-4876-4C40-98A0-09209F9733BF}"/>
            </a:ext>
          </a:extLst>
        </xdr:cNvPr>
        <xdr:cNvCxnSpPr/>
      </xdr:nvCxnSpPr>
      <xdr:spPr>
        <a:xfrm flipV="1">
          <a:off x="9639300" y="14585062"/>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143129</xdr:rowOff>
    </xdr:from>
    <xdr:to>
      <xdr:col>46</xdr:col>
      <xdr:colOff>38100</xdr:colOff>
      <xdr:row>85</xdr:row>
      <xdr:rowOff>73279</xdr:rowOff>
    </xdr:to>
    <xdr:sp macro="" textlink="">
      <xdr:nvSpPr>
        <xdr:cNvPr id="367" name="楕円 366">
          <a:extLst>
            <a:ext uri="{FF2B5EF4-FFF2-40B4-BE49-F238E27FC236}">
              <a16:creationId xmlns:a16="http://schemas.microsoft.com/office/drawing/2014/main" id="{DDF62D85-118E-4C32-85CF-3AF961D19DE4}"/>
            </a:ext>
          </a:extLst>
        </xdr:cNvPr>
        <xdr:cNvSpPr/>
      </xdr:nvSpPr>
      <xdr:spPr>
        <a:xfrm>
          <a:off x="8699500" y="1454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17145</xdr:rowOff>
    </xdr:from>
    <xdr:to>
      <xdr:col>50</xdr:col>
      <xdr:colOff>114300</xdr:colOff>
      <xdr:row>85</xdr:row>
      <xdr:rowOff>22479</xdr:rowOff>
    </xdr:to>
    <xdr:cxnSp macro="">
      <xdr:nvCxnSpPr>
        <xdr:cNvPr id="368" name="直線コネクタ 367">
          <a:extLst>
            <a:ext uri="{FF2B5EF4-FFF2-40B4-BE49-F238E27FC236}">
              <a16:creationId xmlns:a16="http://schemas.microsoft.com/office/drawing/2014/main" id="{98C36171-E0C0-4166-96FC-09FA07620043}"/>
            </a:ext>
          </a:extLst>
        </xdr:cNvPr>
        <xdr:cNvCxnSpPr/>
      </xdr:nvCxnSpPr>
      <xdr:spPr>
        <a:xfrm flipV="1">
          <a:off x="8750300" y="1459039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148082</xdr:rowOff>
    </xdr:from>
    <xdr:to>
      <xdr:col>41</xdr:col>
      <xdr:colOff>101600</xdr:colOff>
      <xdr:row>85</xdr:row>
      <xdr:rowOff>78232</xdr:rowOff>
    </xdr:to>
    <xdr:sp macro="" textlink="">
      <xdr:nvSpPr>
        <xdr:cNvPr id="369" name="楕円 368">
          <a:extLst>
            <a:ext uri="{FF2B5EF4-FFF2-40B4-BE49-F238E27FC236}">
              <a16:creationId xmlns:a16="http://schemas.microsoft.com/office/drawing/2014/main" id="{86D83173-2DBB-4A74-AE0F-103A937422E6}"/>
            </a:ext>
          </a:extLst>
        </xdr:cNvPr>
        <xdr:cNvSpPr/>
      </xdr:nvSpPr>
      <xdr:spPr>
        <a:xfrm>
          <a:off x="7810500" y="145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22479</xdr:rowOff>
    </xdr:from>
    <xdr:to>
      <xdr:col>45</xdr:col>
      <xdr:colOff>177800</xdr:colOff>
      <xdr:row>85</xdr:row>
      <xdr:rowOff>27432</xdr:rowOff>
    </xdr:to>
    <xdr:cxnSp macro="">
      <xdr:nvCxnSpPr>
        <xdr:cNvPr id="370" name="直線コネクタ 369">
          <a:extLst>
            <a:ext uri="{FF2B5EF4-FFF2-40B4-BE49-F238E27FC236}">
              <a16:creationId xmlns:a16="http://schemas.microsoft.com/office/drawing/2014/main" id="{44E6B5CA-A2E6-4709-AFE8-B04C54482DEC}"/>
            </a:ext>
          </a:extLst>
        </xdr:cNvPr>
        <xdr:cNvCxnSpPr/>
      </xdr:nvCxnSpPr>
      <xdr:spPr>
        <a:xfrm flipV="1">
          <a:off x="7861300" y="1459572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152273</xdr:rowOff>
    </xdr:from>
    <xdr:to>
      <xdr:col>36</xdr:col>
      <xdr:colOff>165100</xdr:colOff>
      <xdr:row>85</xdr:row>
      <xdr:rowOff>82423</xdr:rowOff>
    </xdr:to>
    <xdr:sp macro="" textlink="">
      <xdr:nvSpPr>
        <xdr:cNvPr id="371" name="楕円 370">
          <a:extLst>
            <a:ext uri="{FF2B5EF4-FFF2-40B4-BE49-F238E27FC236}">
              <a16:creationId xmlns:a16="http://schemas.microsoft.com/office/drawing/2014/main" id="{209BDF37-A97B-44BB-ABBD-1AD35EF01994}"/>
            </a:ext>
          </a:extLst>
        </xdr:cNvPr>
        <xdr:cNvSpPr/>
      </xdr:nvSpPr>
      <xdr:spPr>
        <a:xfrm>
          <a:off x="6921500" y="1455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27432</xdr:rowOff>
    </xdr:from>
    <xdr:to>
      <xdr:col>41</xdr:col>
      <xdr:colOff>50800</xdr:colOff>
      <xdr:row>85</xdr:row>
      <xdr:rowOff>31623</xdr:rowOff>
    </xdr:to>
    <xdr:cxnSp macro="">
      <xdr:nvCxnSpPr>
        <xdr:cNvPr id="372" name="直線コネクタ 371">
          <a:extLst>
            <a:ext uri="{FF2B5EF4-FFF2-40B4-BE49-F238E27FC236}">
              <a16:creationId xmlns:a16="http://schemas.microsoft.com/office/drawing/2014/main" id="{CE9EC366-FD6D-4FC7-B8F8-E9F5126BAE3C}"/>
            </a:ext>
          </a:extLst>
        </xdr:cNvPr>
        <xdr:cNvCxnSpPr/>
      </xdr:nvCxnSpPr>
      <xdr:spPr>
        <a:xfrm flipV="1">
          <a:off x="6972300" y="1460068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A8B5F386-D7D3-4F11-9A82-D2966D4F3CD1}"/>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FA7F7297-9373-4B2E-B963-7D0EE4B2B6FE}"/>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A46154BE-0610-4580-AAA6-CB96C004A9DB}"/>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E564470C-D89C-444C-A460-BE4B2D9A55E4}"/>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59072</xdr:rowOff>
    </xdr:from>
    <xdr:ext cx="469744" cy="259045"/>
    <xdr:sp macro="" textlink="">
      <xdr:nvSpPr>
        <xdr:cNvPr id="377" name="n_1mainValue【公営住宅】&#10;一人当たり面積">
          <a:extLst>
            <a:ext uri="{FF2B5EF4-FFF2-40B4-BE49-F238E27FC236}">
              <a16:creationId xmlns:a16="http://schemas.microsoft.com/office/drawing/2014/main" id="{0A784560-83B5-466A-A002-38A23AA6D1B1}"/>
            </a:ext>
          </a:extLst>
        </xdr:cNvPr>
        <xdr:cNvSpPr txBox="1"/>
      </xdr:nvSpPr>
      <xdr:spPr>
        <a:xfrm>
          <a:off x="9391727"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64406</xdr:rowOff>
    </xdr:from>
    <xdr:ext cx="469744" cy="259045"/>
    <xdr:sp macro="" textlink="">
      <xdr:nvSpPr>
        <xdr:cNvPr id="378" name="n_2mainValue【公営住宅】&#10;一人当たり面積">
          <a:extLst>
            <a:ext uri="{FF2B5EF4-FFF2-40B4-BE49-F238E27FC236}">
              <a16:creationId xmlns:a16="http://schemas.microsoft.com/office/drawing/2014/main" id="{A9F4AD48-8E35-456E-9CC5-A26694819291}"/>
            </a:ext>
          </a:extLst>
        </xdr:cNvPr>
        <xdr:cNvSpPr txBox="1"/>
      </xdr:nvSpPr>
      <xdr:spPr>
        <a:xfrm>
          <a:off x="8515427" y="1463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69359</xdr:rowOff>
    </xdr:from>
    <xdr:ext cx="469744" cy="259045"/>
    <xdr:sp macro="" textlink="">
      <xdr:nvSpPr>
        <xdr:cNvPr id="379" name="n_3mainValue【公営住宅】&#10;一人当たり面積">
          <a:extLst>
            <a:ext uri="{FF2B5EF4-FFF2-40B4-BE49-F238E27FC236}">
              <a16:creationId xmlns:a16="http://schemas.microsoft.com/office/drawing/2014/main" id="{14031558-4EDF-414F-8CF7-B531260EA650}"/>
            </a:ext>
          </a:extLst>
        </xdr:cNvPr>
        <xdr:cNvSpPr txBox="1"/>
      </xdr:nvSpPr>
      <xdr:spPr>
        <a:xfrm>
          <a:off x="7626427" y="1464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73550</xdr:rowOff>
    </xdr:from>
    <xdr:ext cx="469744" cy="259045"/>
    <xdr:sp macro="" textlink="">
      <xdr:nvSpPr>
        <xdr:cNvPr id="380" name="n_4mainValue【公営住宅】&#10;一人当たり面積">
          <a:extLst>
            <a:ext uri="{FF2B5EF4-FFF2-40B4-BE49-F238E27FC236}">
              <a16:creationId xmlns:a16="http://schemas.microsoft.com/office/drawing/2014/main" id="{93C7017D-AFD2-4FBF-8CD1-509301C16C91}"/>
            </a:ext>
          </a:extLst>
        </xdr:cNvPr>
        <xdr:cNvSpPr txBox="1"/>
      </xdr:nvSpPr>
      <xdr:spPr>
        <a:xfrm>
          <a:off x="6737427" y="1464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2841581-3CD4-4787-8EC4-DDD98B3387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F826854-56F3-4470-BD8A-6DDC15A085D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5C679DE-7322-4709-8735-10A7FC33DD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39C3844-6831-4DAA-95CC-82743F1FF77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514779D-B78C-4676-AA29-DA468D9B62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886CCC9-494E-43F2-A5AB-3137E67146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EE8360C-F3B4-4C79-AD01-C2C8228558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279710C-DB29-4F09-8726-4E0931D1F54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E79E0B9-14F2-4A38-8769-AB69F7B5BC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9F30D15-CCF8-4CA8-9C81-9449CC3998D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8882B85B-2C01-437C-BCE9-A04F29BC859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D4D46EF-DBAD-480D-A315-C7A08E2FDE1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6D78022-DE2D-462A-B6BF-D4A40D036BB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B4C190F9-6AE4-4BC5-80D5-DCD28A0CC8B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CD83862-B706-4A60-82D9-BD4E105F70B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16D5DFC-5097-4CD1-A060-759AF0B7AAD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C6BC1CA-50C2-4E17-9FDD-AFE7524D5AB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554989B-9D11-4E6F-9F02-4751312EB8F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8A7A09E-0D3C-4FA7-BB9A-5ACFFF3BFD3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466E43B-741A-41B6-89DD-1993F382102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803DC2F-C8AC-4400-A819-E713ECAC9FC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B0F33D0-E712-48FA-9AEB-BCB686C6405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40A0B90-4A73-4641-9836-DF4D7CED3E9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407155E2-91ED-44F3-BC2B-FC3128C398D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C6CD3245-8738-4A34-B34B-19384CBA00B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1630077-07E3-4A47-A8C6-3CA74F2D4FC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854431F4-1980-4C42-BA96-7F470468FB4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F124E685-2FBE-40A5-BE10-5645DCD6096C}"/>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86EF0B97-A334-461E-AEDA-CE53EC0CBADF}"/>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E8CAB0FE-9516-46FF-AB0B-86F8B82EA2CB}"/>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AADEE160-F0D6-4F0E-BDF8-216B2EE0720F}"/>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1DDD9E41-1F5B-4631-AF49-D9C1C87EE2B1}"/>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6CA974E8-6DC6-4FC3-A019-F77490E12C63}"/>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6F320393-1641-4F9F-87ED-6B7B9AAA6E3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49A403F4-7E12-4A72-A115-75820AECBFCD}"/>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D70182F-E5F9-4480-AA4E-E54CC0F8E68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F152D7C-80D3-459D-B550-F7003B83284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44B3EA1-7C96-41C0-B563-F4A035B7315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F2DCFAB-1844-4E61-B76C-73E97FF431A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3546B14-870F-4A42-8BB3-6493D9C9A4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421" name="楕円 420">
          <a:extLst>
            <a:ext uri="{FF2B5EF4-FFF2-40B4-BE49-F238E27FC236}">
              <a16:creationId xmlns:a16="http://schemas.microsoft.com/office/drawing/2014/main" id="{7BA70F3A-51E7-4010-97EC-1842DE06A511}"/>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422" name="【港湾・漁港】&#10;有形固定資産減価償却率該当値テキスト">
          <a:extLst>
            <a:ext uri="{FF2B5EF4-FFF2-40B4-BE49-F238E27FC236}">
              <a16:creationId xmlns:a16="http://schemas.microsoft.com/office/drawing/2014/main" id="{0F5BB9A0-71B8-4CB2-9B0B-239865D34302}"/>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423" name="楕円 422">
          <a:extLst>
            <a:ext uri="{FF2B5EF4-FFF2-40B4-BE49-F238E27FC236}">
              <a16:creationId xmlns:a16="http://schemas.microsoft.com/office/drawing/2014/main" id="{4572F8E6-8E3F-4551-AB0C-12C151772B58}"/>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424" name="直線コネクタ 423">
          <a:extLst>
            <a:ext uri="{FF2B5EF4-FFF2-40B4-BE49-F238E27FC236}">
              <a16:creationId xmlns:a16="http://schemas.microsoft.com/office/drawing/2014/main" id="{2D37B519-FBF4-45DC-B124-AAC0CA5C5366}"/>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425" name="楕円 424">
          <a:extLst>
            <a:ext uri="{FF2B5EF4-FFF2-40B4-BE49-F238E27FC236}">
              <a16:creationId xmlns:a16="http://schemas.microsoft.com/office/drawing/2014/main" id="{054C1519-B166-4978-B6DD-0AADD7382323}"/>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426" name="直線コネクタ 425">
          <a:extLst>
            <a:ext uri="{FF2B5EF4-FFF2-40B4-BE49-F238E27FC236}">
              <a16:creationId xmlns:a16="http://schemas.microsoft.com/office/drawing/2014/main" id="{DA13F94C-0B73-4FD3-869D-783107836B33}"/>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101600</xdr:rowOff>
    </xdr:from>
    <xdr:to>
      <xdr:col>10</xdr:col>
      <xdr:colOff>165100</xdr:colOff>
      <xdr:row>109</xdr:row>
      <xdr:rowOff>31750</xdr:rowOff>
    </xdr:to>
    <xdr:sp macro="" textlink="">
      <xdr:nvSpPr>
        <xdr:cNvPr id="427" name="楕円 426">
          <a:extLst>
            <a:ext uri="{FF2B5EF4-FFF2-40B4-BE49-F238E27FC236}">
              <a16:creationId xmlns:a16="http://schemas.microsoft.com/office/drawing/2014/main" id="{91043E5D-D9AB-4A4E-8898-E08663ABE65D}"/>
            </a:ext>
          </a:extLst>
        </xdr:cNvPr>
        <xdr:cNvSpPr/>
      </xdr:nvSpPr>
      <xdr:spPr>
        <a:xfrm>
          <a:off x="1968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152400</xdr:rowOff>
    </xdr:from>
    <xdr:to>
      <xdr:col>15</xdr:col>
      <xdr:colOff>50800</xdr:colOff>
      <xdr:row>108</xdr:row>
      <xdr:rowOff>152400</xdr:rowOff>
    </xdr:to>
    <xdr:cxnSp macro="">
      <xdr:nvCxnSpPr>
        <xdr:cNvPr id="428" name="直線コネクタ 427">
          <a:extLst>
            <a:ext uri="{FF2B5EF4-FFF2-40B4-BE49-F238E27FC236}">
              <a16:creationId xmlns:a16="http://schemas.microsoft.com/office/drawing/2014/main" id="{54591A8D-8219-4857-B9AC-AA0F7CD3A462}"/>
            </a:ext>
          </a:extLst>
        </xdr:cNvPr>
        <xdr:cNvCxnSpPr/>
      </xdr:nvCxnSpPr>
      <xdr:spPr>
        <a:xfrm>
          <a:off x="2019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9" name="楕円 428">
          <a:extLst>
            <a:ext uri="{FF2B5EF4-FFF2-40B4-BE49-F238E27FC236}">
              <a16:creationId xmlns:a16="http://schemas.microsoft.com/office/drawing/2014/main" id="{708069B4-C807-489C-81F4-5DFEF36F5BEA}"/>
            </a:ext>
          </a:extLst>
        </xdr:cNvPr>
        <xdr:cNvSpPr/>
      </xdr:nvSpPr>
      <xdr:spPr>
        <a:xfrm>
          <a:off x="1079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152400</xdr:rowOff>
    </xdr:from>
    <xdr:to>
      <xdr:col>10</xdr:col>
      <xdr:colOff>114300</xdr:colOff>
      <xdr:row>108</xdr:row>
      <xdr:rowOff>152400</xdr:rowOff>
    </xdr:to>
    <xdr:cxnSp macro="">
      <xdr:nvCxnSpPr>
        <xdr:cNvPr id="430" name="直線コネクタ 429">
          <a:extLst>
            <a:ext uri="{FF2B5EF4-FFF2-40B4-BE49-F238E27FC236}">
              <a16:creationId xmlns:a16="http://schemas.microsoft.com/office/drawing/2014/main" id="{C25F376E-12CA-4A4C-9DC6-11F192B2FEEF}"/>
            </a:ext>
          </a:extLst>
        </xdr:cNvPr>
        <xdr:cNvCxnSpPr/>
      </xdr:nvCxnSpPr>
      <xdr:spPr>
        <a:xfrm>
          <a:off x="1130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BCF0FE4B-D968-4561-B3C0-2734831E9240}"/>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CB66E7C2-9A3F-4CC0-A1BF-C11BCF0FAEC1}"/>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EEDDE167-12D3-4758-8443-0EF741A42966}"/>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141915D9-8938-4791-87B9-490140862C23}"/>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435" name="n_1mainValue【港湾・漁港】&#10;有形固定資産減価償却率">
          <a:extLst>
            <a:ext uri="{FF2B5EF4-FFF2-40B4-BE49-F238E27FC236}">
              <a16:creationId xmlns:a16="http://schemas.microsoft.com/office/drawing/2014/main" id="{492FEBF0-8711-43BE-9813-3B4BC827101E}"/>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436" name="n_2mainValue【港湾・漁港】&#10;有形固定資産減価償却率">
          <a:extLst>
            <a:ext uri="{FF2B5EF4-FFF2-40B4-BE49-F238E27FC236}">
              <a16:creationId xmlns:a16="http://schemas.microsoft.com/office/drawing/2014/main" id="{E60DAE73-202D-4A9A-92EC-5ECCF8C440BC}"/>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22877</xdr:rowOff>
    </xdr:from>
    <xdr:ext cx="469744" cy="259045"/>
    <xdr:sp macro="" textlink="">
      <xdr:nvSpPr>
        <xdr:cNvPr id="437" name="n_3mainValue【港湾・漁港】&#10;有形固定資産減価償却率">
          <a:extLst>
            <a:ext uri="{FF2B5EF4-FFF2-40B4-BE49-F238E27FC236}">
              <a16:creationId xmlns:a16="http://schemas.microsoft.com/office/drawing/2014/main" id="{EAC64DB9-7464-4042-A349-358A59DA3399}"/>
            </a:ext>
          </a:extLst>
        </xdr:cNvPr>
        <xdr:cNvSpPr txBox="1"/>
      </xdr:nvSpPr>
      <xdr:spPr>
        <a:xfrm>
          <a:off x="1784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8" name="n_4mainValue【港湾・漁港】&#10;有形固定資産減価償却率">
          <a:extLst>
            <a:ext uri="{FF2B5EF4-FFF2-40B4-BE49-F238E27FC236}">
              <a16:creationId xmlns:a16="http://schemas.microsoft.com/office/drawing/2014/main" id="{2263BD1D-8CE9-4B28-B007-7522BE854F12}"/>
            </a:ext>
          </a:extLst>
        </xdr:cNvPr>
        <xdr:cNvSpPr txBox="1"/>
      </xdr:nvSpPr>
      <xdr:spPr>
        <a:xfrm>
          <a:off x="895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5F0C70C-408C-48E2-8599-A54E1F813C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6A15C37-43F2-4107-B8AC-EFCBE219EA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4F404A9-3344-45CE-A6D3-63DD882AAF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1FEF5B45-E60D-4482-8319-809EAC7418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838F095-0D7C-496C-8548-3D4AA709A73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91CBB72-3EB5-4367-9BA2-6E62CF1AA8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93107E5-9E03-4BEB-BCCF-A740BA09CF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2607E58-1DF6-432B-96C7-2821B821613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AC78B9DE-7FAD-4296-A929-F65277D54A2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1F4C613-D79F-485A-AFD7-4494995C626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8E4C0975-2063-449B-AE0F-FDD95F6660A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E2989FC-E7CF-458A-BF47-E9B1128C6C9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E931AFC-5CA6-4684-927E-3B557734C87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7F7CD357-A981-43F9-BFCD-5417BE2FC9FE}"/>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D48C7B2D-75EB-4EF9-8A5E-DE77475DF986}"/>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109504B0-F357-4701-8D14-9FEA5A76687D}"/>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9199234-11D9-401F-92A4-239066905D3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ED3F8A8F-876F-4B03-9E53-B21E615B6456}"/>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9A62ABF-52D7-47C9-9875-BC49BA80D2E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A3B807CF-0921-4797-A4F8-6E66C5552C0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59849A9-56C6-4D72-A551-2738FE4F882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B572292B-9D59-4BDB-BECB-F2D92A3823A3}"/>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ED948F78-DE65-4AEA-841C-CA12588E4D26}"/>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4126F05D-976E-465C-846F-00498036D022}"/>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B405D5E7-52F9-44E1-86B9-D844297BCE7C}"/>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8070A4A1-6647-4BAA-8DEA-7F050365F5D7}"/>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F9D7B81-1337-4363-A6E4-6F0D56C28599}"/>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EEDA1EF0-0407-447A-9D63-D74557F3D839}"/>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B576B831-D986-4435-9B35-E48F82E2CE93}"/>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43CE179A-4211-4AED-B2EB-091E311EB1EF}"/>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F7B3EA61-71A9-4688-810C-D30120134C66}"/>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42B1698D-3D81-458E-8673-BB385EBE8708}"/>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1BE957D-D324-4EE3-9386-BB146114605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F3A80DC-F450-4124-86AE-27507F20EC1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919C980-1F84-4100-BEC6-09FF271BA45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D8DAB5E-0EE1-4195-95BE-9DB411653B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E583151-3F06-4ACE-A7A7-3AE41AD08D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24684</xdr:rowOff>
    </xdr:from>
    <xdr:to>
      <xdr:col>55</xdr:col>
      <xdr:colOff>50800</xdr:colOff>
      <xdr:row>108</xdr:row>
      <xdr:rowOff>126284</xdr:rowOff>
    </xdr:to>
    <xdr:sp macro="" textlink="">
      <xdr:nvSpPr>
        <xdr:cNvPr id="476" name="楕円 475">
          <a:extLst>
            <a:ext uri="{FF2B5EF4-FFF2-40B4-BE49-F238E27FC236}">
              <a16:creationId xmlns:a16="http://schemas.microsoft.com/office/drawing/2014/main" id="{7670CF2D-739F-4A2F-84EC-384E6DE967A0}"/>
            </a:ext>
          </a:extLst>
        </xdr:cNvPr>
        <xdr:cNvSpPr/>
      </xdr:nvSpPr>
      <xdr:spPr>
        <a:xfrm>
          <a:off x="10426700" y="1854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111061</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2B805BEF-54FE-4E10-AA42-E63FF9BC3FDA}"/>
            </a:ext>
          </a:extLst>
        </xdr:cNvPr>
        <xdr:cNvSpPr txBox="1"/>
      </xdr:nvSpPr>
      <xdr:spPr>
        <a:xfrm>
          <a:off x="10515600" y="18456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24698</xdr:rowOff>
    </xdr:from>
    <xdr:to>
      <xdr:col>50</xdr:col>
      <xdr:colOff>165100</xdr:colOff>
      <xdr:row>108</xdr:row>
      <xdr:rowOff>126298</xdr:rowOff>
    </xdr:to>
    <xdr:sp macro="" textlink="">
      <xdr:nvSpPr>
        <xdr:cNvPr id="478" name="楕円 477">
          <a:extLst>
            <a:ext uri="{FF2B5EF4-FFF2-40B4-BE49-F238E27FC236}">
              <a16:creationId xmlns:a16="http://schemas.microsoft.com/office/drawing/2014/main" id="{12C53181-6D80-4702-B89E-663CEA49D738}"/>
            </a:ext>
          </a:extLst>
        </xdr:cNvPr>
        <xdr:cNvSpPr/>
      </xdr:nvSpPr>
      <xdr:spPr>
        <a:xfrm>
          <a:off x="9588500" y="185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75484</xdr:rowOff>
    </xdr:from>
    <xdr:to>
      <xdr:col>55</xdr:col>
      <xdr:colOff>0</xdr:colOff>
      <xdr:row>108</xdr:row>
      <xdr:rowOff>75498</xdr:rowOff>
    </xdr:to>
    <xdr:cxnSp macro="">
      <xdr:nvCxnSpPr>
        <xdr:cNvPr id="479" name="直線コネクタ 478">
          <a:extLst>
            <a:ext uri="{FF2B5EF4-FFF2-40B4-BE49-F238E27FC236}">
              <a16:creationId xmlns:a16="http://schemas.microsoft.com/office/drawing/2014/main" id="{B2410EAB-4566-497F-9174-B4747F10B57A}"/>
            </a:ext>
          </a:extLst>
        </xdr:cNvPr>
        <xdr:cNvCxnSpPr/>
      </xdr:nvCxnSpPr>
      <xdr:spPr>
        <a:xfrm flipV="1">
          <a:off x="9639300" y="18592084"/>
          <a:ext cx="8382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24715</xdr:rowOff>
    </xdr:from>
    <xdr:to>
      <xdr:col>46</xdr:col>
      <xdr:colOff>38100</xdr:colOff>
      <xdr:row>108</xdr:row>
      <xdr:rowOff>126315</xdr:rowOff>
    </xdr:to>
    <xdr:sp macro="" textlink="">
      <xdr:nvSpPr>
        <xdr:cNvPr id="480" name="楕円 479">
          <a:extLst>
            <a:ext uri="{FF2B5EF4-FFF2-40B4-BE49-F238E27FC236}">
              <a16:creationId xmlns:a16="http://schemas.microsoft.com/office/drawing/2014/main" id="{B89D97CA-322C-4C81-9445-07BF9BDDCFB0}"/>
            </a:ext>
          </a:extLst>
        </xdr:cNvPr>
        <xdr:cNvSpPr/>
      </xdr:nvSpPr>
      <xdr:spPr>
        <a:xfrm>
          <a:off x="8699500" y="185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75498</xdr:rowOff>
    </xdr:from>
    <xdr:to>
      <xdr:col>50</xdr:col>
      <xdr:colOff>114300</xdr:colOff>
      <xdr:row>108</xdr:row>
      <xdr:rowOff>75515</xdr:rowOff>
    </xdr:to>
    <xdr:cxnSp macro="">
      <xdr:nvCxnSpPr>
        <xdr:cNvPr id="481" name="直線コネクタ 480">
          <a:extLst>
            <a:ext uri="{FF2B5EF4-FFF2-40B4-BE49-F238E27FC236}">
              <a16:creationId xmlns:a16="http://schemas.microsoft.com/office/drawing/2014/main" id="{E47640ED-D686-4DC7-9C75-8C99C845D0CD}"/>
            </a:ext>
          </a:extLst>
        </xdr:cNvPr>
        <xdr:cNvCxnSpPr/>
      </xdr:nvCxnSpPr>
      <xdr:spPr>
        <a:xfrm flipV="1">
          <a:off x="8750300" y="18592098"/>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24726</xdr:rowOff>
    </xdr:from>
    <xdr:to>
      <xdr:col>41</xdr:col>
      <xdr:colOff>101600</xdr:colOff>
      <xdr:row>108</xdr:row>
      <xdr:rowOff>126326</xdr:rowOff>
    </xdr:to>
    <xdr:sp macro="" textlink="">
      <xdr:nvSpPr>
        <xdr:cNvPr id="482" name="楕円 481">
          <a:extLst>
            <a:ext uri="{FF2B5EF4-FFF2-40B4-BE49-F238E27FC236}">
              <a16:creationId xmlns:a16="http://schemas.microsoft.com/office/drawing/2014/main" id="{CA0D6B9A-55AB-455D-8B3F-F0175D142C24}"/>
            </a:ext>
          </a:extLst>
        </xdr:cNvPr>
        <xdr:cNvSpPr/>
      </xdr:nvSpPr>
      <xdr:spPr>
        <a:xfrm>
          <a:off x="7810500" y="185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75515</xdr:rowOff>
    </xdr:from>
    <xdr:to>
      <xdr:col>45</xdr:col>
      <xdr:colOff>177800</xdr:colOff>
      <xdr:row>108</xdr:row>
      <xdr:rowOff>75526</xdr:rowOff>
    </xdr:to>
    <xdr:cxnSp macro="">
      <xdr:nvCxnSpPr>
        <xdr:cNvPr id="483" name="直線コネクタ 482">
          <a:extLst>
            <a:ext uri="{FF2B5EF4-FFF2-40B4-BE49-F238E27FC236}">
              <a16:creationId xmlns:a16="http://schemas.microsoft.com/office/drawing/2014/main" id="{E87BB6B8-E4C6-44AD-8DFD-E0E56E3F3EBC}"/>
            </a:ext>
          </a:extLst>
        </xdr:cNvPr>
        <xdr:cNvCxnSpPr/>
      </xdr:nvCxnSpPr>
      <xdr:spPr>
        <a:xfrm flipV="1">
          <a:off x="7861300" y="1859211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24744</xdr:rowOff>
    </xdr:from>
    <xdr:to>
      <xdr:col>36</xdr:col>
      <xdr:colOff>165100</xdr:colOff>
      <xdr:row>108</xdr:row>
      <xdr:rowOff>126344</xdr:rowOff>
    </xdr:to>
    <xdr:sp macro="" textlink="">
      <xdr:nvSpPr>
        <xdr:cNvPr id="484" name="楕円 483">
          <a:extLst>
            <a:ext uri="{FF2B5EF4-FFF2-40B4-BE49-F238E27FC236}">
              <a16:creationId xmlns:a16="http://schemas.microsoft.com/office/drawing/2014/main" id="{78803AA8-C8BE-456A-8021-4D41ED61406B}"/>
            </a:ext>
          </a:extLst>
        </xdr:cNvPr>
        <xdr:cNvSpPr/>
      </xdr:nvSpPr>
      <xdr:spPr>
        <a:xfrm>
          <a:off x="6921500" y="1854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75526</xdr:rowOff>
    </xdr:from>
    <xdr:to>
      <xdr:col>41</xdr:col>
      <xdr:colOff>50800</xdr:colOff>
      <xdr:row>108</xdr:row>
      <xdr:rowOff>75544</xdr:rowOff>
    </xdr:to>
    <xdr:cxnSp macro="">
      <xdr:nvCxnSpPr>
        <xdr:cNvPr id="485" name="直線コネクタ 484">
          <a:extLst>
            <a:ext uri="{FF2B5EF4-FFF2-40B4-BE49-F238E27FC236}">
              <a16:creationId xmlns:a16="http://schemas.microsoft.com/office/drawing/2014/main" id="{D1A80F22-D215-4664-B5E8-388D3F85DE2E}"/>
            </a:ext>
          </a:extLst>
        </xdr:cNvPr>
        <xdr:cNvCxnSpPr/>
      </xdr:nvCxnSpPr>
      <xdr:spPr>
        <a:xfrm flipV="1">
          <a:off x="6972300" y="18592126"/>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2A58A253-261C-47ED-8E77-85BDBDB56234}"/>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C71D104D-586B-45E3-A405-F1E4737AA88A}"/>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AF2561AB-6A1F-4626-BF3F-E102D5CB69A5}"/>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FA22896A-E0FA-4047-9E15-D05C9571B497}"/>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117425</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2B484871-2197-4389-B37A-AD1395910441}"/>
            </a:ext>
          </a:extLst>
        </xdr:cNvPr>
        <xdr:cNvSpPr txBox="1"/>
      </xdr:nvSpPr>
      <xdr:spPr>
        <a:xfrm>
          <a:off x="9437317" y="18634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117442</xdr:rowOff>
    </xdr:from>
    <xdr:ext cx="378565" cy="259045"/>
    <xdr:sp macro="" textlink="">
      <xdr:nvSpPr>
        <xdr:cNvPr id="491" name="n_2mainValue【港湾・漁港】&#10;一人当たり有形固定資産（償却資産）額">
          <a:extLst>
            <a:ext uri="{FF2B5EF4-FFF2-40B4-BE49-F238E27FC236}">
              <a16:creationId xmlns:a16="http://schemas.microsoft.com/office/drawing/2014/main" id="{0AD935EB-75B1-468A-A9F9-85943F8CFBC3}"/>
            </a:ext>
          </a:extLst>
        </xdr:cNvPr>
        <xdr:cNvSpPr txBox="1"/>
      </xdr:nvSpPr>
      <xdr:spPr>
        <a:xfrm>
          <a:off x="8561017" y="18634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117453</xdr:rowOff>
    </xdr:from>
    <xdr:ext cx="378565" cy="259045"/>
    <xdr:sp macro="" textlink="">
      <xdr:nvSpPr>
        <xdr:cNvPr id="492" name="n_3mainValue【港湾・漁港】&#10;一人当たり有形固定資産（償却資産）額">
          <a:extLst>
            <a:ext uri="{FF2B5EF4-FFF2-40B4-BE49-F238E27FC236}">
              <a16:creationId xmlns:a16="http://schemas.microsoft.com/office/drawing/2014/main" id="{526B5B23-0821-4C4A-805F-12E56B56C6E0}"/>
            </a:ext>
          </a:extLst>
        </xdr:cNvPr>
        <xdr:cNvSpPr txBox="1"/>
      </xdr:nvSpPr>
      <xdr:spPr>
        <a:xfrm>
          <a:off x="7672017" y="18634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117471</xdr:rowOff>
    </xdr:from>
    <xdr:ext cx="378565" cy="259045"/>
    <xdr:sp macro="" textlink="">
      <xdr:nvSpPr>
        <xdr:cNvPr id="493" name="n_4mainValue【港湾・漁港】&#10;一人当たり有形固定資産（償却資産）額">
          <a:extLst>
            <a:ext uri="{FF2B5EF4-FFF2-40B4-BE49-F238E27FC236}">
              <a16:creationId xmlns:a16="http://schemas.microsoft.com/office/drawing/2014/main" id="{C9914F6A-DB45-4CDF-ADDB-D261C20A8A72}"/>
            </a:ext>
          </a:extLst>
        </xdr:cNvPr>
        <xdr:cNvSpPr txBox="1"/>
      </xdr:nvSpPr>
      <xdr:spPr>
        <a:xfrm>
          <a:off x="6783017" y="1863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EEAF75E-7F7B-4A31-A667-26E1CDE4A0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36B6311-4718-4F4B-907B-99B6FF3AA2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5832AEF-791A-4042-B095-4924F953E3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508170D-4CD1-48C7-BAC6-41342F84D1B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B3832AE-E0A6-4225-B726-A2AF8561623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5BD3926-A9EA-4110-8CE0-D88EFC763E3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D806BCB-95D9-4887-91BB-3DAC2E7917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947B39D-5B63-4AAB-83EC-4AE17FB2170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E4974FF-71F4-418C-A948-B0B12A16E2D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66C123A-3C10-4585-923D-CE42623A79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D80600C-2E3B-460A-BFC2-3F39828B64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3475101-F91C-4D8E-9814-24076784B2F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6FA12F7A-ED6D-4EE2-950D-437C9770606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29DA6425-5909-4F95-9255-1032420B78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3EC37E9-78B2-4741-B3AB-6CA7C006156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A801E9E-6E23-401A-9C38-BD2BEE19CD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62A4921-6833-458C-9721-E2E246F7D86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AE99972-96DE-4185-BED8-0F64E325656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1122EA5-5048-4217-9A9F-3D1E4F5372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159F47A-057F-4D6C-9E25-8EDFBB62233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C7A723FD-F5FF-46FC-B6F4-2C298C00503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DB48A273-70DE-4035-B7B9-7A213500B86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1E51F609-5005-4A04-82E0-594CB832533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9428E13-BE15-4BB9-864F-77F15E40F56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4A234623-C623-417B-A1E6-54B310EEE3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9CA56C1E-2ED2-4B48-901C-8237444CAD8D}"/>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A2616B14-F207-4C4F-84D4-DA7F8315DCB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3E14EBC4-A043-450B-B102-1E2835B4113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C6C60B20-B213-42C0-A3EA-99386CAA3DC7}"/>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D9C6A121-772E-4122-8E65-E5147FC6F44A}"/>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BDC2D87F-AAD5-4D45-86C8-F451BCAE2E04}"/>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4867337F-EBB8-4EB2-B10B-187C2F3AA52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DAEC5D49-92A1-4746-97DC-5020C191852F}"/>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F6E62ED4-C0B7-4587-83B0-E11B2C34902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DE127085-9CB5-4237-B1A7-44C71E20C659}"/>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FE2DCE0B-01BC-4089-8EDE-31AAD978A726}"/>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0D2CF6-B05D-4A10-BC63-F7EE957002C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13A84EF-5E04-4299-83F1-7ED08F4E7E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E50CE98-E1BC-4FB4-8F69-20ED7795B5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2A23E1B-F6F4-45A7-B2B4-2803D4BDE95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40BF3D2-3817-4F7D-B2CB-6572DED27FB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169091</xdr:rowOff>
    </xdr:from>
    <xdr:to>
      <xdr:col>85</xdr:col>
      <xdr:colOff>177800</xdr:colOff>
      <xdr:row>38</xdr:row>
      <xdr:rowOff>99241</xdr:rowOff>
    </xdr:to>
    <xdr:sp macro="" textlink="">
      <xdr:nvSpPr>
        <xdr:cNvPr id="535" name="楕円 534">
          <a:extLst>
            <a:ext uri="{FF2B5EF4-FFF2-40B4-BE49-F238E27FC236}">
              <a16:creationId xmlns:a16="http://schemas.microsoft.com/office/drawing/2014/main" id="{57BCE104-DE54-4452-8181-362B9E684FD0}"/>
            </a:ext>
          </a:extLst>
        </xdr:cNvPr>
        <xdr:cNvSpPr/>
      </xdr:nvSpPr>
      <xdr:spPr>
        <a:xfrm>
          <a:off x="162687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20519</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FF145E17-B255-4283-952A-C39ED9E77D27}"/>
            </a:ext>
          </a:extLst>
        </xdr:cNvPr>
        <xdr:cNvSpPr txBox="1"/>
      </xdr:nvSpPr>
      <xdr:spPr>
        <a:xfrm>
          <a:off x="16357600" y="636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72753</xdr:rowOff>
    </xdr:from>
    <xdr:to>
      <xdr:col>81</xdr:col>
      <xdr:colOff>101600</xdr:colOff>
      <xdr:row>38</xdr:row>
      <xdr:rowOff>2903</xdr:rowOff>
    </xdr:to>
    <xdr:sp macro="" textlink="">
      <xdr:nvSpPr>
        <xdr:cNvPr id="537" name="楕円 536">
          <a:extLst>
            <a:ext uri="{FF2B5EF4-FFF2-40B4-BE49-F238E27FC236}">
              <a16:creationId xmlns:a16="http://schemas.microsoft.com/office/drawing/2014/main" id="{427232A2-3421-4590-85FC-A24C8D7D73C6}"/>
            </a:ext>
          </a:extLst>
        </xdr:cNvPr>
        <xdr:cNvSpPr/>
      </xdr:nvSpPr>
      <xdr:spPr>
        <a:xfrm>
          <a:off x="15430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123553</xdr:rowOff>
    </xdr:from>
    <xdr:to>
      <xdr:col>85</xdr:col>
      <xdr:colOff>127000</xdr:colOff>
      <xdr:row>38</xdr:row>
      <xdr:rowOff>48441</xdr:rowOff>
    </xdr:to>
    <xdr:cxnSp macro="">
      <xdr:nvCxnSpPr>
        <xdr:cNvPr id="538" name="直線コネクタ 537">
          <a:extLst>
            <a:ext uri="{FF2B5EF4-FFF2-40B4-BE49-F238E27FC236}">
              <a16:creationId xmlns:a16="http://schemas.microsoft.com/office/drawing/2014/main" id="{4D6B96B8-C4FC-4A07-A61D-7A0538987349}"/>
            </a:ext>
          </a:extLst>
        </xdr:cNvPr>
        <xdr:cNvCxnSpPr/>
      </xdr:nvCxnSpPr>
      <xdr:spPr>
        <a:xfrm>
          <a:off x="15481300" y="6467203"/>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18869</xdr:rowOff>
    </xdr:from>
    <xdr:to>
      <xdr:col>76</xdr:col>
      <xdr:colOff>165100</xdr:colOff>
      <xdr:row>37</xdr:row>
      <xdr:rowOff>120469</xdr:rowOff>
    </xdr:to>
    <xdr:sp macro="" textlink="">
      <xdr:nvSpPr>
        <xdr:cNvPr id="539" name="楕円 538">
          <a:extLst>
            <a:ext uri="{FF2B5EF4-FFF2-40B4-BE49-F238E27FC236}">
              <a16:creationId xmlns:a16="http://schemas.microsoft.com/office/drawing/2014/main" id="{7FF4156F-1214-4CB2-A86C-6730558182D8}"/>
            </a:ext>
          </a:extLst>
        </xdr:cNvPr>
        <xdr:cNvSpPr/>
      </xdr:nvSpPr>
      <xdr:spPr>
        <a:xfrm>
          <a:off x="14541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69669</xdr:rowOff>
    </xdr:from>
    <xdr:to>
      <xdr:col>81</xdr:col>
      <xdr:colOff>50800</xdr:colOff>
      <xdr:row>37</xdr:row>
      <xdr:rowOff>123553</xdr:rowOff>
    </xdr:to>
    <xdr:cxnSp macro="">
      <xdr:nvCxnSpPr>
        <xdr:cNvPr id="540" name="直線コネクタ 539">
          <a:extLst>
            <a:ext uri="{FF2B5EF4-FFF2-40B4-BE49-F238E27FC236}">
              <a16:creationId xmlns:a16="http://schemas.microsoft.com/office/drawing/2014/main" id="{C5A02EB4-A0CC-4215-BAAF-742E5A91153A}"/>
            </a:ext>
          </a:extLst>
        </xdr:cNvPr>
        <xdr:cNvCxnSpPr/>
      </xdr:nvCxnSpPr>
      <xdr:spPr>
        <a:xfrm>
          <a:off x="14592300" y="641331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134801</xdr:rowOff>
    </xdr:from>
    <xdr:to>
      <xdr:col>72</xdr:col>
      <xdr:colOff>38100</xdr:colOff>
      <xdr:row>37</xdr:row>
      <xdr:rowOff>64951</xdr:rowOff>
    </xdr:to>
    <xdr:sp macro="" textlink="">
      <xdr:nvSpPr>
        <xdr:cNvPr id="541" name="楕円 540">
          <a:extLst>
            <a:ext uri="{FF2B5EF4-FFF2-40B4-BE49-F238E27FC236}">
              <a16:creationId xmlns:a16="http://schemas.microsoft.com/office/drawing/2014/main" id="{4E15BEC4-7050-4451-B2C6-1A7DC4AF32F3}"/>
            </a:ext>
          </a:extLst>
        </xdr:cNvPr>
        <xdr:cNvSpPr/>
      </xdr:nvSpPr>
      <xdr:spPr>
        <a:xfrm>
          <a:off x="13652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14151</xdr:rowOff>
    </xdr:from>
    <xdr:to>
      <xdr:col>76</xdr:col>
      <xdr:colOff>114300</xdr:colOff>
      <xdr:row>37</xdr:row>
      <xdr:rowOff>69669</xdr:rowOff>
    </xdr:to>
    <xdr:cxnSp macro="">
      <xdr:nvCxnSpPr>
        <xdr:cNvPr id="542" name="直線コネクタ 541">
          <a:extLst>
            <a:ext uri="{FF2B5EF4-FFF2-40B4-BE49-F238E27FC236}">
              <a16:creationId xmlns:a16="http://schemas.microsoft.com/office/drawing/2014/main" id="{5DD2CA96-6564-4250-8535-60C365A5B825}"/>
            </a:ext>
          </a:extLst>
        </xdr:cNvPr>
        <xdr:cNvCxnSpPr/>
      </xdr:nvCxnSpPr>
      <xdr:spPr>
        <a:xfrm>
          <a:off x="13703300" y="635780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79284</xdr:rowOff>
    </xdr:from>
    <xdr:to>
      <xdr:col>67</xdr:col>
      <xdr:colOff>101600</xdr:colOff>
      <xdr:row>37</xdr:row>
      <xdr:rowOff>9434</xdr:rowOff>
    </xdr:to>
    <xdr:sp macro="" textlink="">
      <xdr:nvSpPr>
        <xdr:cNvPr id="543" name="楕円 542">
          <a:extLst>
            <a:ext uri="{FF2B5EF4-FFF2-40B4-BE49-F238E27FC236}">
              <a16:creationId xmlns:a16="http://schemas.microsoft.com/office/drawing/2014/main" id="{765CC0CD-E109-4A4B-838F-E03FEA5347B1}"/>
            </a:ext>
          </a:extLst>
        </xdr:cNvPr>
        <xdr:cNvSpPr/>
      </xdr:nvSpPr>
      <xdr:spPr>
        <a:xfrm>
          <a:off x="12763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130084</xdr:rowOff>
    </xdr:from>
    <xdr:to>
      <xdr:col>71</xdr:col>
      <xdr:colOff>177800</xdr:colOff>
      <xdr:row>37</xdr:row>
      <xdr:rowOff>14151</xdr:rowOff>
    </xdr:to>
    <xdr:cxnSp macro="">
      <xdr:nvCxnSpPr>
        <xdr:cNvPr id="544" name="直線コネクタ 543">
          <a:extLst>
            <a:ext uri="{FF2B5EF4-FFF2-40B4-BE49-F238E27FC236}">
              <a16:creationId xmlns:a16="http://schemas.microsoft.com/office/drawing/2014/main" id="{A8E036F1-0F35-4B54-84A7-41F352E6EF28}"/>
            </a:ext>
          </a:extLst>
        </xdr:cNvPr>
        <xdr:cNvCxnSpPr/>
      </xdr:nvCxnSpPr>
      <xdr:spPr>
        <a:xfrm>
          <a:off x="12814300" y="630228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77E2EC6C-74E5-406D-9490-5935DE178BED}"/>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F408D1E9-44E3-47A5-87A7-10B637558B51}"/>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5B1680B9-D1FA-4CF7-9E33-08D391EAEAD1}"/>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EBB8D4B6-3B43-4898-8046-6D95B5421E8C}"/>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19430</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6BF41B72-3CE4-4D18-B4F4-38941688FB5D}"/>
            </a:ext>
          </a:extLst>
        </xdr:cNvPr>
        <xdr:cNvSpPr txBox="1"/>
      </xdr:nvSpPr>
      <xdr:spPr>
        <a:xfrm>
          <a:off x="15266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136996</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8394E4A7-D51E-4394-9D97-3DAB54646F27}"/>
            </a:ext>
          </a:extLst>
        </xdr:cNvPr>
        <xdr:cNvSpPr txBox="1"/>
      </xdr:nvSpPr>
      <xdr:spPr>
        <a:xfrm>
          <a:off x="14389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81478</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67859702-544D-403E-93B8-0BDF648B2B43}"/>
            </a:ext>
          </a:extLst>
        </xdr:cNvPr>
        <xdr:cNvSpPr txBox="1"/>
      </xdr:nvSpPr>
      <xdr:spPr>
        <a:xfrm>
          <a:off x="13500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25961</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D9A815E4-4081-43E1-8DD2-F80C8695F6C6}"/>
            </a:ext>
          </a:extLst>
        </xdr:cNvPr>
        <xdr:cNvSpPr txBox="1"/>
      </xdr:nvSpPr>
      <xdr:spPr>
        <a:xfrm>
          <a:off x="12611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5A649E6-EBD1-49A6-AE68-C0F349D528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E99CB60E-A9D6-4505-BDE2-32751A704CF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4AD96652-DBF0-457D-AF09-B0ED345EE1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9B47208-E78E-4A43-BD02-2C2DC4485C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D2151878-D015-4891-AF5E-7B0FA1ED00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D76C6F82-EB2E-47CA-9A0F-EF89CC1DC6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E0643D3-E26E-44C1-A49F-7232DB640C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1989D74-FE5B-46AD-B9E5-8F3A516F0C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BE03764-A58B-43A3-9EBA-8E7183308E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BACF39-6774-4A87-BB7B-7612831F0F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24494893-B0BC-43DC-ABD3-8DFFF896F7B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1143FEE1-FE2F-4FBD-A13E-852D449540F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15D3F0D-CE93-41E3-9F36-2799FD564FD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11AAE6BD-1532-45F4-B64C-883ACE0F965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B619DB9-A3CF-45EB-A8CA-DE3E1304FCB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4683E736-4311-4FDB-9115-1BD4A5921CB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A7D7DD2-6F75-4FAA-9B4B-AE1369A303A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3B4A8675-AADF-489F-BF6B-725751A3776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4295A48-CFE8-4982-8DF7-E91A6BD8384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B2458C49-185F-4850-9EC5-69FE47D2E1B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CC3F2474-428E-4451-A4CC-5B028BBC1E2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670034C4-E386-48AC-8C57-D36ADE4B05D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0CAC9FB1-F4BD-47B9-A9D1-E0B761EB0D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7CAE876A-9B13-4C50-99A4-C8B4585199F2}"/>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3C43D4B5-17BA-4927-B1AD-2365888ED08D}"/>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7BB97907-73B5-4619-905E-F6D033AF9CAC}"/>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E81CAFAA-771B-43B8-87EF-DD93072AAB0D}"/>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0C6B7472-044B-4E81-8B4B-30040E130AFB}"/>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F68E3681-4A7D-4B44-81AD-FB37AE806C5D}"/>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D73D38CD-D070-4408-977C-B7C6D4742DF5}"/>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DC6324F5-3DF9-461A-AA03-E50B1065869F}"/>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195E7655-BDB0-4CEB-A294-A4EE14247D97}"/>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C409F83F-53A0-49E0-BF16-09581B668ABA}"/>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879ACC74-D6EE-4677-93C0-306C27060AF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CC350CE-9B00-47A1-98EF-D51ED22A168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ADEC0EF-8EF8-46C0-8717-E651185BD0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10BBB08-74CB-4A24-BE95-3AE8279D1AD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2EE0A1D-B55F-4E51-A046-89FEEE3EB1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6E98C9A-A9EF-49DB-B1AB-8F944A3657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151130</xdr:rowOff>
    </xdr:from>
    <xdr:to>
      <xdr:col>116</xdr:col>
      <xdr:colOff>114300</xdr:colOff>
      <xdr:row>36</xdr:row>
      <xdr:rowOff>81280</xdr:rowOff>
    </xdr:to>
    <xdr:sp macro="" textlink="">
      <xdr:nvSpPr>
        <xdr:cNvPr id="592" name="楕円 591">
          <a:extLst>
            <a:ext uri="{FF2B5EF4-FFF2-40B4-BE49-F238E27FC236}">
              <a16:creationId xmlns:a16="http://schemas.microsoft.com/office/drawing/2014/main" id="{A273D6E8-A0D7-47E9-9EF7-EE31CFC212A4}"/>
            </a:ext>
          </a:extLst>
        </xdr:cNvPr>
        <xdr:cNvSpPr/>
      </xdr:nvSpPr>
      <xdr:spPr>
        <a:xfrm>
          <a:off x="22110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2557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1C9E1F78-5F92-4208-BCA9-9E3864469B00}"/>
            </a:ext>
          </a:extLst>
        </xdr:cNvPr>
        <xdr:cNvSpPr txBox="1"/>
      </xdr:nvSpPr>
      <xdr:spPr>
        <a:xfrm>
          <a:off x="22199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170180</xdr:rowOff>
    </xdr:from>
    <xdr:to>
      <xdr:col>112</xdr:col>
      <xdr:colOff>38100</xdr:colOff>
      <xdr:row>36</xdr:row>
      <xdr:rowOff>100330</xdr:rowOff>
    </xdr:to>
    <xdr:sp macro="" textlink="">
      <xdr:nvSpPr>
        <xdr:cNvPr id="594" name="楕円 593">
          <a:extLst>
            <a:ext uri="{FF2B5EF4-FFF2-40B4-BE49-F238E27FC236}">
              <a16:creationId xmlns:a16="http://schemas.microsoft.com/office/drawing/2014/main" id="{F800D321-9E0F-42F5-88A5-76FE0F338E4D}"/>
            </a:ext>
          </a:extLst>
        </xdr:cNvPr>
        <xdr:cNvSpPr/>
      </xdr:nvSpPr>
      <xdr:spPr>
        <a:xfrm>
          <a:off x="21272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30480</xdr:rowOff>
    </xdr:from>
    <xdr:to>
      <xdr:col>116</xdr:col>
      <xdr:colOff>63500</xdr:colOff>
      <xdr:row>36</xdr:row>
      <xdr:rowOff>49530</xdr:rowOff>
    </xdr:to>
    <xdr:cxnSp macro="">
      <xdr:nvCxnSpPr>
        <xdr:cNvPr id="595" name="直線コネクタ 594">
          <a:extLst>
            <a:ext uri="{FF2B5EF4-FFF2-40B4-BE49-F238E27FC236}">
              <a16:creationId xmlns:a16="http://schemas.microsoft.com/office/drawing/2014/main" id="{38FF1697-0D93-497D-9F53-AF2D28FE7D6F}"/>
            </a:ext>
          </a:extLst>
        </xdr:cNvPr>
        <xdr:cNvCxnSpPr/>
      </xdr:nvCxnSpPr>
      <xdr:spPr>
        <a:xfrm flipV="1">
          <a:off x="21323300" y="62026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19685</xdr:rowOff>
    </xdr:from>
    <xdr:to>
      <xdr:col>107</xdr:col>
      <xdr:colOff>101600</xdr:colOff>
      <xdr:row>36</xdr:row>
      <xdr:rowOff>121285</xdr:rowOff>
    </xdr:to>
    <xdr:sp macro="" textlink="">
      <xdr:nvSpPr>
        <xdr:cNvPr id="596" name="楕円 595">
          <a:extLst>
            <a:ext uri="{FF2B5EF4-FFF2-40B4-BE49-F238E27FC236}">
              <a16:creationId xmlns:a16="http://schemas.microsoft.com/office/drawing/2014/main" id="{EA40E565-32C2-4D8C-A434-C7E4C9647B7F}"/>
            </a:ext>
          </a:extLst>
        </xdr:cNvPr>
        <xdr:cNvSpPr/>
      </xdr:nvSpPr>
      <xdr:spPr>
        <a:xfrm>
          <a:off x="20383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49530</xdr:rowOff>
    </xdr:from>
    <xdr:to>
      <xdr:col>111</xdr:col>
      <xdr:colOff>177800</xdr:colOff>
      <xdr:row>36</xdr:row>
      <xdr:rowOff>70485</xdr:rowOff>
    </xdr:to>
    <xdr:cxnSp macro="">
      <xdr:nvCxnSpPr>
        <xdr:cNvPr id="597" name="直線コネクタ 596">
          <a:extLst>
            <a:ext uri="{FF2B5EF4-FFF2-40B4-BE49-F238E27FC236}">
              <a16:creationId xmlns:a16="http://schemas.microsoft.com/office/drawing/2014/main" id="{DC02C23F-1F54-49E0-BB98-D8356448F1D6}"/>
            </a:ext>
          </a:extLst>
        </xdr:cNvPr>
        <xdr:cNvCxnSpPr/>
      </xdr:nvCxnSpPr>
      <xdr:spPr>
        <a:xfrm flipV="1">
          <a:off x="20434300" y="62217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38735</xdr:rowOff>
    </xdr:from>
    <xdr:to>
      <xdr:col>102</xdr:col>
      <xdr:colOff>165100</xdr:colOff>
      <xdr:row>36</xdr:row>
      <xdr:rowOff>140335</xdr:rowOff>
    </xdr:to>
    <xdr:sp macro="" textlink="">
      <xdr:nvSpPr>
        <xdr:cNvPr id="598" name="楕円 597">
          <a:extLst>
            <a:ext uri="{FF2B5EF4-FFF2-40B4-BE49-F238E27FC236}">
              <a16:creationId xmlns:a16="http://schemas.microsoft.com/office/drawing/2014/main" id="{6DFDAE28-FB5D-4B40-A304-B621264CC28E}"/>
            </a:ext>
          </a:extLst>
        </xdr:cNvPr>
        <xdr:cNvSpPr/>
      </xdr:nvSpPr>
      <xdr:spPr>
        <a:xfrm>
          <a:off x="19494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70485</xdr:rowOff>
    </xdr:from>
    <xdr:to>
      <xdr:col>107</xdr:col>
      <xdr:colOff>50800</xdr:colOff>
      <xdr:row>36</xdr:row>
      <xdr:rowOff>89535</xdr:rowOff>
    </xdr:to>
    <xdr:cxnSp macro="">
      <xdr:nvCxnSpPr>
        <xdr:cNvPr id="599" name="直線コネクタ 598">
          <a:extLst>
            <a:ext uri="{FF2B5EF4-FFF2-40B4-BE49-F238E27FC236}">
              <a16:creationId xmlns:a16="http://schemas.microsoft.com/office/drawing/2014/main" id="{0ABB3B9C-B002-4BFA-8E1A-63BF9D314878}"/>
            </a:ext>
          </a:extLst>
        </xdr:cNvPr>
        <xdr:cNvCxnSpPr/>
      </xdr:nvCxnSpPr>
      <xdr:spPr>
        <a:xfrm flipV="1">
          <a:off x="19545300" y="62426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137795</xdr:rowOff>
    </xdr:from>
    <xdr:to>
      <xdr:col>98</xdr:col>
      <xdr:colOff>38100</xdr:colOff>
      <xdr:row>36</xdr:row>
      <xdr:rowOff>67945</xdr:rowOff>
    </xdr:to>
    <xdr:sp macro="" textlink="">
      <xdr:nvSpPr>
        <xdr:cNvPr id="600" name="楕円 599">
          <a:extLst>
            <a:ext uri="{FF2B5EF4-FFF2-40B4-BE49-F238E27FC236}">
              <a16:creationId xmlns:a16="http://schemas.microsoft.com/office/drawing/2014/main" id="{13B325BA-09C9-409E-9960-02EA8B8A8730}"/>
            </a:ext>
          </a:extLst>
        </xdr:cNvPr>
        <xdr:cNvSpPr/>
      </xdr:nvSpPr>
      <xdr:spPr>
        <a:xfrm>
          <a:off x="18605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17145</xdr:rowOff>
    </xdr:from>
    <xdr:to>
      <xdr:col>102</xdr:col>
      <xdr:colOff>114300</xdr:colOff>
      <xdr:row>36</xdr:row>
      <xdr:rowOff>89535</xdr:rowOff>
    </xdr:to>
    <xdr:cxnSp macro="">
      <xdr:nvCxnSpPr>
        <xdr:cNvPr id="601" name="直線コネクタ 600">
          <a:extLst>
            <a:ext uri="{FF2B5EF4-FFF2-40B4-BE49-F238E27FC236}">
              <a16:creationId xmlns:a16="http://schemas.microsoft.com/office/drawing/2014/main" id="{6EED17ED-BAFD-44BB-AEA9-D403EF87B2E7}"/>
            </a:ext>
          </a:extLst>
        </xdr:cNvPr>
        <xdr:cNvCxnSpPr/>
      </xdr:nvCxnSpPr>
      <xdr:spPr>
        <a:xfrm>
          <a:off x="18656300" y="618934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969494B0-223B-419F-B57B-4DF5F668114C}"/>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40E87CD8-1DCD-4CDA-B9C8-0C911A1B8DB4}"/>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0A089121-955F-468F-BA68-80B25368CE66}"/>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A6A07651-B128-4870-8847-2748B5887AA8}"/>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116857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8FB8D197-153B-4849-9249-7F563D16F52D}"/>
            </a:ext>
          </a:extLst>
        </xdr:cNvPr>
        <xdr:cNvSpPr txBox="1"/>
      </xdr:nvSpPr>
      <xdr:spPr>
        <a:xfrm>
          <a:off x="21075727"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137812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6B3B15D4-4E99-409B-8C04-45E8F4D10B35}"/>
            </a:ext>
          </a:extLst>
        </xdr:cNvPr>
        <xdr:cNvSpPr txBox="1"/>
      </xdr:nvSpPr>
      <xdr:spPr>
        <a:xfrm>
          <a:off x="20199427"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156862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87AF5CBA-3147-472D-BBCD-E95B738AC988}"/>
            </a:ext>
          </a:extLst>
        </xdr:cNvPr>
        <xdr:cNvSpPr txBox="1"/>
      </xdr:nvSpPr>
      <xdr:spPr>
        <a:xfrm>
          <a:off x="19310427" y="59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84472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499CEF0D-8835-4B85-AB60-F9570E99F9A0}"/>
            </a:ext>
          </a:extLst>
        </xdr:cNvPr>
        <xdr:cNvSpPr txBox="1"/>
      </xdr:nvSpPr>
      <xdr:spPr>
        <a:xfrm>
          <a:off x="18421427"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1FB00A78-C66D-4A37-AE8B-3BFB87FEA5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16CDF714-42BF-4B3E-9D8A-175387AC95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C9C411B6-C2E7-4DF4-8917-FBB716B699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86507FF-6362-4293-B505-D63EFF8C8D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8D27B8C9-4242-46CA-B131-33C0C86A51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90CF159B-122B-4A30-8562-FD9917B77F3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B525056D-141E-43B7-9200-995E8BEAE3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875E6DC0-2D89-4E43-8A93-C473CCFD248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A789CA6-1CA5-4DE4-8231-4D3B6419E3E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1D3B360-6DF0-4C39-8CAA-00A2ED70D5D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AA4C377B-FC5F-4939-8EAD-6A9D72C1B8F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0789E4FC-A940-49AC-9A15-3227E1536A4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7FE3E8E1-23E2-43A0-A7A4-8D24B5CDFE3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BC88A4C0-5338-4739-AD04-F957440D1A5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400EAB9A-A6BB-4E81-BB26-08DD2CCB297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FA043EF0-07F2-475C-BC59-C0340C52023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2DE84D5C-B576-44C8-A157-3C1604879C4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CBA133F4-5692-4834-B7EF-FB60BDCEBC1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BE7CF9FF-D8A5-4EC1-97C9-14FCD9E6D0A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1D27286C-19FA-4DEA-B42E-16CBA1DB6E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423EF561-5666-4CFF-B639-3690F6581EB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5F6EEF01-6D1A-461F-BE4E-86A791B4949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AB536D11-BF8B-4CD3-B915-BFC579B133C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AA0C2EF3-E953-4E1C-B2C3-066015F30F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C6E8B123-E3B6-4CC6-B953-8FCFC93177C7}"/>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867651D0-839E-4D49-860A-7BD62011B0FB}"/>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B004460E-E60A-4254-AD58-150DF395148E}"/>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E2237CF5-8F62-46F8-B024-C448C988152F}"/>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621C5F44-3930-4350-9449-3A9531FC613E}"/>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31B376CF-6442-4CFC-8CA9-5ACA834CEF7A}"/>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72354D9D-5856-432F-B476-CE84DAD08DC9}"/>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87DB978C-8D46-4E08-92D8-E98C96130911}"/>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3EB4D59E-928C-47E7-AA73-69F356BBFFC9}"/>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7900B45C-3AC4-4A19-A097-2174FE2E76F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2B84BFA4-BA98-46DF-9223-1667BD32127D}"/>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245A6BF-0CDC-4A87-8E82-35D5739256D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C51F688-12CF-471B-964C-C83864B27F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1C437EF-ECB9-40CF-AEEF-EBABF513A5D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61D978E-89A1-4528-A590-8F9908FDC09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7C866BD-34BD-4A76-963A-6C19885BFDD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650" name="楕円 649">
          <a:extLst>
            <a:ext uri="{FF2B5EF4-FFF2-40B4-BE49-F238E27FC236}">
              <a16:creationId xmlns:a16="http://schemas.microsoft.com/office/drawing/2014/main" id="{CB3D4461-1D3D-4F00-AA10-E7F79ADB9395}"/>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326BC44D-C1B9-4432-A9CC-379DCC1F8FE1}"/>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118745</xdr:rowOff>
    </xdr:from>
    <xdr:to>
      <xdr:col>81</xdr:col>
      <xdr:colOff>101600</xdr:colOff>
      <xdr:row>61</xdr:row>
      <xdr:rowOff>48895</xdr:rowOff>
    </xdr:to>
    <xdr:sp macro="" textlink="">
      <xdr:nvSpPr>
        <xdr:cNvPr id="652" name="楕円 651">
          <a:extLst>
            <a:ext uri="{FF2B5EF4-FFF2-40B4-BE49-F238E27FC236}">
              <a16:creationId xmlns:a16="http://schemas.microsoft.com/office/drawing/2014/main" id="{9F396931-9B78-4140-BD12-E5F364954DAE}"/>
            </a:ext>
          </a:extLst>
        </xdr:cNvPr>
        <xdr:cNvSpPr/>
      </xdr:nvSpPr>
      <xdr:spPr>
        <a:xfrm>
          <a:off x="15430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169545</xdr:rowOff>
    </xdr:from>
    <xdr:to>
      <xdr:col>85</xdr:col>
      <xdr:colOff>127000</xdr:colOff>
      <xdr:row>61</xdr:row>
      <xdr:rowOff>74295</xdr:rowOff>
    </xdr:to>
    <xdr:cxnSp macro="">
      <xdr:nvCxnSpPr>
        <xdr:cNvPr id="653" name="直線コネクタ 652">
          <a:extLst>
            <a:ext uri="{FF2B5EF4-FFF2-40B4-BE49-F238E27FC236}">
              <a16:creationId xmlns:a16="http://schemas.microsoft.com/office/drawing/2014/main" id="{7CD61E0E-1504-4361-A137-23F0AE00356B}"/>
            </a:ext>
          </a:extLst>
        </xdr:cNvPr>
        <xdr:cNvCxnSpPr/>
      </xdr:nvCxnSpPr>
      <xdr:spPr>
        <a:xfrm>
          <a:off x="15481300" y="1045654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654" name="楕円 653">
          <a:extLst>
            <a:ext uri="{FF2B5EF4-FFF2-40B4-BE49-F238E27FC236}">
              <a16:creationId xmlns:a16="http://schemas.microsoft.com/office/drawing/2014/main" id="{77615EAD-5A19-40F8-8818-7F6A5DC9B753}"/>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169545</xdr:rowOff>
    </xdr:to>
    <xdr:cxnSp macro="">
      <xdr:nvCxnSpPr>
        <xdr:cNvPr id="655" name="直線コネクタ 654">
          <a:extLst>
            <a:ext uri="{FF2B5EF4-FFF2-40B4-BE49-F238E27FC236}">
              <a16:creationId xmlns:a16="http://schemas.microsoft.com/office/drawing/2014/main" id="{5B2445F7-DF82-4D5A-94B6-F851B3695ADE}"/>
            </a:ext>
          </a:extLst>
        </xdr:cNvPr>
        <xdr:cNvCxnSpPr/>
      </xdr:nvCxnSpPr>
      <xdr:spPr>
        <a:xfrm>
          <a:off x="14592300" y="10422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36830</xdr:rowOff>
    </xdr:from>
    <xdr:to>
      <xdr:col>72</xdr:col>
      <xdr:colOff>38100</xdr:colOff>
      <xdr:row>60</xdr:row>
      <xdr:rowOff>138430</xdr:rowOff>
    </xdr:to>
    <xdr:sp macro="" textlink="">
      <xdr:nvSpPr>
        <xdr:cNvPr id="656" name="楕円 655">
          <a:extLst>
            <a:ext uri="{FF2B5EF4-FFF2-40B4-BE49-F238E27FC236}">
              <a16:creationId xmlns:a16="http://schemas.microsoft.com/office/drawing/2014/main" id="{D2C7EDC5-B80F-472A-B00A-7F5FEFA152A4}"/>
            </a:ext>
          </a:extLst>
        </xdr:cNvPr>
        <xdr:cNvSpPr/>
      </xdr:nvSpPr>
      <xdr:spPr>
        <a:xfrm>
          <a:off x="13652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87630</xdr:rowOff>
    </xdr:from>
    <xdr:to>
      <xdr:col>76</xdr:col>
      <xdr:colOff>114300</xdr:colOff>
      <xdr:row>60</xdr:row>
      <xdr:rowOff>135255</xdr:rowOff>
    </xdr:to>
    <xdr:cxnSp macro="">
      <xdr:nvCxnSpPr>
        <xdr:cNvPr id="657" name="直線コネクタ 656">
          <a:extLst>
            <a:ext uri="{FF2B5EF4-FFF2-40B4-BE49-F238E27FC236}">
              <a16:creationId xmlns:a16="http://schemas.microsoft.com/office/drawing/2014/main" id="{9884D2B7-6DCC-417E-B1E0-0B4E14A783A4}"/>
            </a:ext>
          </a:extLst>
        </xdr:cNvPr>
        <xdr:cNvCxnSpPr/>
      </xdr:nvCxnSpPr>
      <xdr:spPr>
        <a:xfrm>
          <a:off x="13703300" y="103746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658" name="楕円 657">
          <a:extLst>
            <a:ext uri="{FF2B5EF4-FFF2-40B4-BE49-F238E27FC236}">
              <a16:creationId xmlns:a16="http://schemas.microsoft.com/office/drawing/2014/main" id="{32C6915B-5872-4696-B1D3-2101222AE8E9}"/>
            </a:ext>
          </a:extLst>
        </xdr:cNvPr>
        <xdr:cNvSpPr/>
      </xdr:nvSpPr>
      <xdr:spPr>
        <a:xfrm>
          <a:off x="12763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49530</xdr:rowOff>
    </xdr:from>
    <xdr:to>
      <xdr:col>71</xdr:col>
      <xdr:colOff>177800</xdr:colOff>
      <xdr:row>60</xdr:row>
      <xdr:rowOff>87630</xdr:rowOff>
    </xdr:to>
    <xdr:cxnSp macro="">
      <xdr:nvCxnSpPr>
        <xdr:cNvPr id="659" name="直線コネクタ 658">
          <a:extLst>
            <a:ext uri="{FF2B5EF4-FFF2-40B4-BE49-F238E27FC236}">
              <a16:creationId xmlns:a16="http://schemas.microsoft.com/office/drawing/2014/main" id="{D5F1E177-0A68-4F88-81B0-F11390033101}"/>
            </a:ext>
          </a:extLst>
        </xdr:cNvPr>
        <xdr:cNvCxnSpPr/>
      </xdr:nvCxnSpPr>
      <xdr:spPr>
        <a:xfrm>
          <a:off x="12814300" y="103365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9E033957-5516-48E9-BD89-1190B1C37C62}"/>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BB862102-2BC7-477F-B563-5C6254DEEE64}"/>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6CE0CDA5-E3B2-4C84-9576-C0337FDB1124}"/>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BBB94743-6550-4C7B-B303-7EA1FFD962E5}"/>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40022</xdr:rowOff>
    </xdr:from>
    <xdr:ext cx="405111" cy="259045"/>
    <xdr:sp macro="" textlink="">
      <xdr:nvSpPr>
        <xdr:cNvPr id="664" name="n_1mainValue【学校施設】&#10;有形固定資産減価償却率">
          <a:extLst>
            <a:ext uri="{FF2B5EF4-FFF2-40B4-BE49-F238E27FC236}">
              <a16:creationId xmlns:a16="http://schemas.microsoft.com/office/drawing/2014/main" id="{DFE65AE3-4834-4CF8-962D-CE58868937EB}"/>
            </a:ext>
          </a:extLst>
        </xdr:cNvPr>
        <xdr:cNvSpPr txBox="1"/>
      </xdr:nvSpPr>
      <xdr:spPr>
        <a:xfrm>
          <a:off x="15266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665" name="n_2mainValue【学校施設】&#10;有形固定資産減価償却率">
          <a:extLst>
            <a:ext uri="{FF2B5EF4-FFF2-40B4-BE49-F238E27FC236}">
              <a16:creationId xmlns:a16="http://schemas.microsoft.com/office/drawing/2014/main" id="{7D62C051-9809-4105-8CD2-4D76D4637C9A}"/>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129557</xdr:rowOff>
    </xdr:from>
    <xdr:ext cx="405111" cy="259045"/>
    <xdr:sp macro="" textlink="">
      <xdr:nvSpPr>
        <xdr:cNvPr id="666" name="n_3mainValue【学校施設】&#10;有形固定資産減価償却率">
          <a:extLst>
            <a:ext uri="{FF2B5EF4-FFF2-40B4-BE49-F238E27FC236}">
              <a16:creationId xmlns:a16="http://schemas.microsoft.com/office/drawing/2014/main" id="{D2700045-681B-48A8-B3E9-1A4E4910E515}"/>
            </a:ext>
          </a:extLst>
        </xdr:cNvPr>
        <xdr:cNvSpPr txBox="1"/>
      </xdr:nvSpPr>
      <xdr:spPr>
        <a:xfrm>
          <a:off x="13500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667" name="n_4mainValue【学校施設】&#10;有形固定資産減価償却率">
          <a:extLst>
            <a:ext uri="{FF2B5EF4-FFF2-40B4-BE49-F238E27FC236}">
              <a16:creationId xmlns:a16="http://schemas.microsoft.com/office/drawing/2014/main" id="{62AF4CA7-0510-44A9-A3BC-8B60330A9D4C}"/>
            </a:ext>
          </a:extLst>
        </xdr:cNvPr>
        <xdr:cNvSpPr txBox="1"/>
      </xdr:nvSpPr>
      <xdr:spPr>
        <a:xfrm>
          <a:off x="12611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F249F08C-987F-424F-BCF4-C3CE814A7A9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6D73F246-3299-47D0-A469-F660EE05B4D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69DBF9A3-81FB-4116-9B8B-985D98BD8C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39E630EE-8BD8-485B-A2E8-2B9B6A66E9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9E1BB978-265B-4FCE-ABDD-43ABE4D82C0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BDF6D413-DF5E-463B-A893-DECD9718B0B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BE56513-61E7-4CEA-B746-7E9E09032B5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A86B7EDE-697B-4E29-BDED-5F87E3ECE3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F7A7162E-98BC-4669-AE07-A093F4335C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85E779FD-A7A4-44ED-8FEB-7483715F65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EB11BA1D-1439-436B-8747-0718C11B8D1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6F61ADD5-26D2-4F10-A2B1-B1242F08069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58D36738-CB8E-48FC-B5B5-7901B6EE24E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2FDB0599-B9DD-410A-8DD8-123C9FEDF5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5D39EAAE-9706-4A01-9720-0F7F46861BE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9A3EDF1C-E29C-4108-9FCC-B4A5361C94B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08353237-E991-4640-BA74-4C8327BA774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7247414E-8DDC-4BFF-B4AE-37C8AD139E4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01EBE011-9D22-494A-B42E-8AA9EC3B6ED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C760D70-1836-41F7-8366-239C063064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1955DE8-9C0B-4B8E-BE64-B9CEE0802F2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60D0C260-1FE3-46B4-9F82-66A5B4FBB5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9AF9B294-6118-44D2-9379-423DAE273D54}"/>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17328ED2-DA57-4F78-A46A-DC448DB0DA08}"/>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76D2DA84-8134-4C4E-8AA3-625F0617F44C}"/>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12DE3B65-B802-4BEA-B0CE-22F73837096C}"/>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3A519551-C8AD-42A8-A85A-D73A38FEC30C}"/>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59EDDB89-1214-4E42-8220-FEC3C8F78EDB}"/>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5B9A83B4-3B32-4464-BEEB-5191A9FEF90B}"/>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6CCF5CE3-D8E2-4CFE-8059-B2D5C8C3131E}"/>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7594E280-B61B-4B4B-B373-024E3A823481}"/>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3830510C-C15A-4281-A351-F000304BD8DB}"/>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91342F40-EA48-467F-A21A-03B95BF1EDDA}"/>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981CE21-5C75-4B47-AE9D-12186D23368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5779902-65DF-464E-88B7-710627B151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E66C134-7AAF-4FDC-B3E8-D3DABF234BD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784328E-1D22-4F17-925D-AE38944F6F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1351C2D-9950-48C8-A029-2D4335FBAA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138023</xdr:rowOff>
    </xdr:from>
    <xdr:to>
      <xdr:col>116</xdr:col>
      <xdr:colOff>114300</xdr:colOff>
      <xdr:row>60</xdr:row>
      <xdr:rowOff>68173</xdr:rowOff>
    </xdr:to>
    <xdr:sp macro="" textlink="">
      <xdr:nvSpPr>
        <xdr:cNvPr id="706" name="楕円 705">
          <a:extLst>
            <a:ext uri="{FF2B5EF4-FFF2-40B4-BE49-F238E27FC236}">
              <a16:creationId xmlns:a16="http://schemas.microsoft.com/office/drawing/2014/main" id="{CA4BC332-CEEB-44EC-A2E2-3FB1981C0A19}"/>
            </a:ext>
          </a:extLst>
        </xdr:cNvPr>
        <xdr:cNvSpPr/>
      </xdr:nvSpPr>
      <xdr:spPr>
        <a:xfrm>
          <a:off x="22110700" y="10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160900</xdr:rowOff>
    </xdr:from>
    <xdr:ext cx="469744" cy="259045"/>
    <xdr:sp macro="" textlink="">
      <xdr:nvSpPr>
        <xdr:cNvPr id="707" name="【学校施設】&#10;一人当たり面積該当値テキスト">
          <a:extLst>
            <a:ext uri="{FF2B5EF4-FFF2-40B4-BE49-F238E27FC236}">
              <a16:creationId xmlns:a16="http://schemas.microsoft.com/office/drawing/2014/main" id="{B7C80770-0E0A-452D-A1CE-6FB363EE9D9B}"/>
            </a:ext>
          </a:extLst>
        </xdr:cNvPr>
        <xdr:cNvSpPr txBox="1"/>
      </xdr:nvSpPr>
      <xdr:spPr>
        <a:xfrm>
          <a:off x="22199600" y="1010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159512</xdr:rowOff>
    </xdr:from>
    <xdr:to>
      <xdr:col>112</xdr:col>
      <xdr:colOff>38100</xdr:colOff>
      <xdr:row>60</xdr:row>
      <xdr:rowOff>89662</xdr:rowOff>
    </xdr:to>
    <xdr:sp macro="" textlink="">
      <xdr:nvSpPr>
        <xdr:cNvPr id="708" name="楕円 707">
          <a:extLst>
            <a:ext uri="{FF2B5EF4-FFF2-40B4-BE49-F238E27FC236}">
              <a16:creationId xmlns:a16="http://schemas.microsoft.com/office/drawing/2014/main" id="{96E94F78-8052-4DB0-B8EC-41C7BA1C535C}"/>
            </a:ext>
          </a:extLst>
        </xdr:cNvPr>
        <xdr:cNvSpPr/>
      </xdr:nvSpPr>
      <xdr:spPr>
        <a:xfrm>
          <a:off x="21272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17373</xdr:rowOff>
    </xdr:from>
    <xdr:to>
      <xdr:col>116</xdr:col>
      <xdr:colOff>63500</xdr:colOff>
      <xdr:row>60</xdr:row>
      <xdr:rowOff>38862</xdr:rowOff>
    </xdr:to>
    <xdr:cxnSp macro="">
      <xdr:nvCxnSpPr>
        <xdr:cNvPr id="709" name="直線コネクタ 708">
          <a:extLst>
            <a:ext uri="{FF2B5EF4-FFF2-40B4-BE49-F238E27FC236}">
              <a16:creationId xmlns:a16="http://schemas.microsoft.com/office/drawing/2014/main" id="{082B3023-D3B5-4070-90C7-2B8A6047D658}"/>
            </a:ext>
          </a:extLst>
        </xdr:cNvPr>
        <xdr:cNvCxnSpPr/>
      </xdr:nvCxnSpPr>
      <xdr:spPr>
        <a:xfrm flipV="1">
          <a:off x="21323300" y="10304373"/>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10464</xdr:rowOff>
    </xdr:from>
    <xdr:to>
      <xdr:col>107</xdr:col>
      <xdr:colOff>101600</xdr:colOff>
      <xdr:row>60</xdr:row>
      <xdr:rowOff>112064</xdr:rowOff>
    </xdr:to>
    <xdr:sp macro="" textlink="">
      <xdr:nvSpPr>
        <xdr:cNvPr id="710" name="楕円 709">
          <a:extLst>
            <a:ext uri="{FF2B5EF4-FFF2-40B4-BE49-F238E27FC236}">
              <a16:creationId xmlns:a16="http://schemas.microsoft.com/office/drawing/2014/main" id="{61C207B9-9E8A-4C96-933A-20F7EBF069D6}"/>
            </a:ext>
          </a:extLst>
        </xdr:cNvPr>
        <xdr:cNvSpPr/>
      </xdr:nvSpPr>
      <xdr:spPr>
        <a:xfrm>
          <a:off x="20383500" y="102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38862</xdr:rowOff>
    </xdr:from>
    <xdr:to>
      <xdr:col>111</xdr:col>
      <xdr:colOff>177800</xdr:colOff>
      <xdr:row>60</xdr:row>
      <xdr:rowOff>61264</xdr:rowOff>
    </xdr:to>
    <xdr:cxnSp macro="">
      <xdr:nvCxnSpPr>
        <xdr:cNvPr id="711" name="直線コネクタ 710">
          <a:extLst>
            <a:ext uri="{FF2B5EF4-FFF2-40B4-BE49-F238E27FC236}">
              <a16:creationId xmlns:a16="http://schemas.microsoft.com/office/drawing/2014/main" id="{427FF34B-3896-4986-8316-6E36DBC7FD8F}"/>
            </a:ext>
          </a:extLst>
        </xdr:cNvPr>
        <xdr:cNvCxnSpPr/>
      </xdr:nvCxnSpPr>
      <xdr:spPr>
        <a:xfrm flipV="1">
          <a:off x="20434300" y="10325862"/>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30125</xdr:rowOff>
    </xdr:from>
    <xdr:to>
      <xdr:col>102</xdr:col>
      <xdr:colOff>165100</xdr:colOff>
      <xdr:row>60</xdr:row>
      <xdr:rowOff>131725</xdr:rowOff>
    </xdr:to>
    <xdr:sp macro="" textlink="">
      <xdr:nvSpPr>
        <xdr:cNvPr id="712" name="楕円 711">
          <a:extLst>
            <a:ext uri="{FF2B5EF4-FFF2-40B4-BE49-F238E27FC236}">
              <a16:creationId xmlns:a16="http://schemas.microsoft.com/office/drawing/2014/main" id="{A13DBA49-A5F3-42B7-951F-7E080880FC49}"/>
            </a:ext>
          </a:extLst>
        </xdr:cNvPr>
        <xdr:cNvSpPr/>
      </xdr:nvSpPr>
      <xdr:spPr>
        <a:xfrm>
          <a:off x="19494500" y="103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61264</xdr:rowOff>
    </xdr:from>
    <xdr:to>
      <xdr:col>107</xdr:col>
      <xdr:colOff>50800</xdr:colOff>
      <xdr:row>60</xdr:row>
      <xdr:rowOff>80925</xdr:rowOff>
    </xdr:to>
    <xdr:cxnSp macro="">
      <xdr:nvCxnSpPr>
        <xdr:cNvPr id="713" name="直線コネクタ 712">
          <a:extLst>
            <a:ext uri="{FF2B5EF4-FFF2-40B4-BE49-F238E27FC236}">
              <a16:creationId xmlns:a16="http://schemas.microsoft.com/office/drawing/2014/main" id="{95B5560E-B113-4013-ABAE-319B3CAE396F}"/>
            </a:ext>
          </a:extLst>
        </xdr:cNvPr>
        <xdr:cNvCxnSpPr/>
      </xdr:nvCxnSpPr>
      <xdr:spPr>
        <a:xfrm flipV="1">
          <a:off x="19545300" y="10348264"/>
          <a:ext cx="889000" cy="1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30582</xdr:rowOff>
    </xdr:from>
    <xdr:to>
      <xdr:col>98</xdr:col>
      <xdr:colOff>38100</xdr:colOff>
      <xdr:row>60</xdr:row>
      <xdr:rowOff>132182</xdr:rowOff>
    </xdr:to>
    <xdr:sp macro="" textlink="">
      <xdr:nvSpPr>
        <xdr:cNvPr id="714" name="楕円 713">
          <a:extLst>
            <a:ext uri="{FF2B5EF4-FFF2-40B4-BE49-F238E27FC236}">
              <a16:creationId xmlns:a16="http://schemas.microsoft.com/office/drawing/2014/main" id="{E7E59F5A-61BD-4CD5-A155-DF7F23B67DEB}"/>
            </a:ext>
          </a:extLst>
        </xdr:cNvPr>
        <xdr:cNvSpPr/>
      </xdr:nvSpPr>
      <xdr:spPr>
        <a:xfrm>
          <a:off x="18605500" y="1031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80925</xdr:rowOff>
    </xdr:from>
    <xdr:to>
      <xdr:col>102</xdr:col>
      <xdr:colOff>114300</xdr:colOff>
      <xdr:row>60</xdr:row>
      <xdr:rowOff>81382</xdr:rowOff>
    </xdr:to>
    <xdr:cxnSp macro="">
      <xdr:nvCxnSpPr>
        <xdr:cNvPr id="715" name="直線コネクタ 714">
          <a:extLst>
            <a:ext uri="{FF2B5EF4-FFF2-40B4-BE49-F238E27FC236}">
              <a16:creationId xmlns:a16="http://schemas.microsoft.com/office/drawing/2014/main" id="{64BBCC68-2D1E-405A-9F73-679EBBC62B8E}"/>
            </a:ext>
          </a:extLst>
        </xdr:cNvPr>
        <xdr:cNvCxnSpPr/>
      </xdr:nvCxnSpPr>
      <xdr:spPr>
        <a:xfrm flipV="1">
          <a:off x="18656300" y="103679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71DC0E70-3FE2-4916-BA10-2DFF8604AD9E}"/>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39B1F187-3D8E-45F4-BE01-3FB8D89DD699}"/>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74325C13-A8CE-4750-AC26-DEE2A9909392}"/>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7569CBE2-6D09-4BD9-9003-EE98DF590BA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106189</xdr:rowOff>
    </xdr:from>
    <xdr:ext cx="469744" cy="259045"/>
    <xdr:sp macro="" textlink="">
      <xdr:nvSpPr>
        <xdr:cNvPr id="720" name="n_1mainValue【学校施設】&#10;一人当たり面積">
          <a:extLst>
            <a:ext uri="{FF2B5EF4-FFF2-40B4-BE49-F238E27FC236}">
              <a16:creationId xmlns:a16="http://schemas.microsoft.com/office/drawing/2014/main" id="{3A34A3A3-0481-44DD-B0FE-4F1527330625}"/>
            </a:ext>
          </a:extLst>
        </xdr:cNvPr>
        <xdr:cNvSpPr txBox="1"/>
      </xdr:nvSpPr>
      <xdr:spPr>
        <a:xfrm>
          <a:off x="21075727" y="100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128591</xdr:rowOff>
    </xdr:from>
    <xdr:ext cx="469744" cy="259045"/>
    <xdr:sp macro="" textlink="">
      <xdr:nvSpPr>
        <xdr:cNvPr id="721" name="n_2mainValue【学校施設】&#10;一人当たり面積">
          <a:extLst>
            <a:ext uri="{FF2B5EF4-FFF2-40B4-BE49-F238E27FC236}">
              <a16:creationId xmlns:a16="http://schemas.microsoft.com/office/drawing/2014/main" id="{1A827AD3-66EA-4A8C-B69D-9912300A4C60}"/>
            </a:ext>
          </a:extLst>
        </xdr:cNvPr>
        <xdr:cNvSpPr txBox="1"/>
      </xdr:nvSpPr>
      <xdr:spPr>
        <a:xfrm>
          <a:off x="20199427" y="10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148252</xdr:rowOff>
    </xdr:from>
    <xdr:ext cx="469744" cy="259045"/>
    <xdr:sp macro="" textlink="">
      <xdr:nvSpPr>
        <xdr:cNvPr id="722" name="n_3mainValue【学校施設】&#10;一人当たり面積">
          <a:extLst>
            <a:ext uri="{FF2B5EF4-FFF2-40B4-BE49-F238E27FC236}">
              <a16:creationId xmlns:a16="http://schemas.microsoft.com/office/drawing/2014/main" id="{943D6782-D02C-428A-A6EE-4A6A55C6FB46}"/>
            </a:ext>
          </a:extLst>
        </xdr:cNvPr>
        <xdr:cNvSpPr txBox="1"/>
      </xdr:nvSpPr>
      <xdr:spPr>
        <a:xfrm>
          <a:off x="19310427" y="1009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148709</xdr:rowOff>
    </xdr:from>
    <xdr:ext cx="469744" cy="259045"/>
    <xdr:sp macro="" textlink="">
      <xdr:nvSpPr>
        <xdr:cNvPr id="723" name="n_4mainValue【学校施設】&#10;一人当たり面積">
          <a:extLst>
            <a:ext uri="{FF2B5EF4-FFF2-40B4-BE49-F238E27FC236}">
              <a16:creationId xmlns:a16="http://schemas.microsoft.com/office/drawing/2014/main" id="{AB5C49B5-5A2A-4DE8-B34A-241C489599AF}"/>
            </a:ext>
          </a:extLst>
        </xdr:cNvPr>
        <xdr:cNvSpPr txBox="1"/>
      </xdr:nvSpPr>
      <xdr:spPr>
        <a:xfrm>
          <a:off x="18421427" y="1009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BF84128-A90C-4B7A-B0BB-8F9974B63A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AFED33D8-6A77-4CC6-A366-7F6B3BE713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95A6FFA-0061-48FE-8F55-E2A17F1CA2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D27F968-FB5F-4276-8B61-ABF6DF77EC1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B902063-4DEC-4D29-BDE4-BC6EB36B3F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3412ADDC-A22F-4312-85C9-3CF14702EF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259118F-BFF2-4236-AAE8-57C9BA4D5C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585D43E-32C7-444F-B599-8436A46DFEC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35D80A73-C36D-4FF0-8AFD-49ADEE2624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EEBCFC8E-1FF8-4CF3-82E4-FDC5A75973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EC85B767-9202-4371-AEFB-D9F9032DFD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8531C1C5-0FB2-40E2-A38A-B8A7B46787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ABF6D2FD-8852-49F2-AEE5-F0F1D279AE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0EB7CF6E-6FDE-42C7-AEBF-5188D8EBDF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A9789B4E-5227-46B3-81CE-A4392B7960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2C82A1C5-B4EE-46F1-B825-F20CAF75CE6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EAFE55BC-241A-4B08-8852-225C5FBF697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513C11C0-5A1D-4DF7-921D-865CA54BCAA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3801EC0-CDDF-414F-A661-DC4EB898E55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686E792-0157-4514-821A-B19F727A34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25A3F5A-BFB5-40D8-9E30-CEFD86EC4F7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176CDB0D-8660-4098-9E29-86DD89CBC14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276F43A-C0E5-4BB1-A69E-FF3222863D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C731C7A8-F827-49A6-8791-FA8B9D265EA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9915234-BDFA-49AA-9D30-D36AF1CED2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EFE87E73-D4F7-4211-BCF5-AD58EB502C0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B47E370B-7398-4E07-86A8-E165A5CC83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391A0662-DDE0-43FE-A599-718959ACD34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B1BF088-8155-44AC-BE56-6DE3343B856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8D2778EE-398C-43F2-ABE5-A7C6E2A6413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C0039BF6-84A1-4FE1-B8C6-4D6B8F2DB52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AD5159C1-B5CB-4BE2-8984-5D5CC84021B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DD173D67-3D2A-4A69-8D80-4F2FE7EB8CB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7D9D97B5-CE67-41C8-B500-15A7A562AD5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2C30D0B3-6AE6-4204-B3A4-8AFDCBA3651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9D533275-818D-42EB-8D12-C54B38829B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1F400BFB-8452-4A33-9AB0-19025358ED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DCB81A64-2ADB-4970-B09D-B4B4FEC718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4B2D037-CD96-4E07-A069-A7A0980F175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BEB81640-28F6-4B2D-BE5C-EC942BDC2D3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BFB638A8-A816-49E3-B839-117E31E98D58}"/>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812E4640-92B0-46C7-9FDB-0B96593B6F3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28EE60DA-37C2-4BC1-A04D-4D37503CA2B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7" name="【公民館】&#10;有形固定資産減価償却率最大値テキスト">
          <a:extLst>
            <a:ext uri="{FF2B5EF4-FFF2-40B4-BE49-F238E27FC236}">
              <a16:creationId xmlns:a16="http://schemas.microsoft.com/office/drawing/2014/main" id="{B190734D-DA62-45F9-893D-B3EE49A0DBC6}"/>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8" name="直線コネクタ 767">
          <a:extLst>
            <a:ext uri="{FF2B5EF4-FFF2-40B4-BE49-F238E27FC236}">
              <a16:creationId xmlns:a16="http://schemas.microsoft.com/office/drawing/2014/main" id="{BA7960B2-14E5-41B1-A865-C9BC4ACC2CD1}"/>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69" name="【公民館】&#10;有形固定資産減価償却率平均値テキスト">
          <a:extLst>
            <a:ext uri="{FF2B5EF4-FFF2-40B4-BE49-F238E27FC236}">
              <a16:creationId xmlns:a16="http://schemas.microsoft.com/office/drawing/2014/main" id="{8EDC9059-55FA-4756-8844-2F9AB510DAF6}"/>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0" name="フローチャート: 判断 769">
          <a:extLst>
            <a:ext uri="{FF2B5EF4-FFF2-40B4-BE49-F238E27FC236}">
              <a16:creationId xmlns:a16="http://schemas.microsoft.com/office/drawing/2014/main" id="{EE310A0E-A340-4B68-9974-5CFE04DD99E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1" name="フローチャート: 判断 770">
          <a:extLst>
            <a:ext uri="{FF2B5EF4-FFF2-40B4-BE49-F238E27FC236}">
              <a16:creationId xmlns:a16="http://schemas.microsoft.com/office/drawing/2014/main" id="{0EA29835-BCBC-4B96-BEC1-D64110101414}"/>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2" name="フローチャート: 判断 771">
          <a:extLst>
            <a:ext uri="{FF2B5EF4-FFF2-40B4-BE49-F238E27FC236}">
              <a16:creationId xmlns:a16="http://schemas.microsoft.com/office/drawing/2014/main" id="{9E9D9EFE-7EF2-411C-B5FC-497CCEE5BE76}"/>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3" name="フローチャート: 判断 772">
          <a:extLst>
            <a:ext uri="{FF2B5EF4-FFF2-40B4-BE49-F238E27FC236}">
              <a16:creationId xmlns:a16="http://schemas.microsoft.com/office/drawing/2014/main" id="{05F0AC45-6CB9-4B1B-9768-413921D90437}"/>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4" name="フローチャート: 判断 773">
          <a:extLst>
            <a:ext uri="{FF2B5EF4-FFF2-40B4-BE49-F238E27FC236}">
              <a16:creationId xmlns:a16="http://schemas.microsoft.com/office/drawing/2014/main" id="{20B911A5-25E3-4C71-A40F-8D97D42D346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5D7E757-2E69-4F06-B2D6-67D0E1191C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2F1B6A1-8524-46D7-AAAE-7ABA9426A55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E89D6BD-442D-4344-934E-33A8655CB02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D2406D2-8B6A-4C08-B7BD-F793952C5D8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74D2BAA-E760-4770-AF31-77A82E56D7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118745</xdr:rowOff>
    </xdr:from>
    <xdr:to>
      <xdr:col>85</xdr:col>
      <xdr:colOff>177800</xdr:colOff>
      <xdr:row>106</xdr:row>
      <xdr:rowOff>48895</xdr:rowOff>
    </xdr:to>
    <xdr:sp macro="" textlink="">
      <xdr:nvSpPr>
        <xdr:cNvPr id="780" name="楕円 779">
          <a:extLst>
            <a:ext uri="{FF2B5EF4-FFF2-40B4-BE49-F238E27FC236}">
              <a16:creationId xmlns:a16="http://schemas.microsoft.com/office/drawing/2014/main" id="{FC6A680B-7287-479E-B39A-4B9E86710355}"/>
            </a:ext>
          </a:extLst>
        </xdr:cNvPr>
        <xdr:cNvSpPr/>
      </xdr:nvSpPr>
      <xdr:spPr>
        <a:xfrm>
          <a:off x="162687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97172</xdr:rowOff>
    </xdr:from>
    <xdr:ext cx="405111" cy="259045"/>
    <xdr:sp macro="" textlink="">
      <xdr:nvSpPr>
        <xdr:cNvPr id="781" name="【公民館】&#10;有形固定資産減価償却率該当値テキスト">
          <a:extLst>
            <a:ext uri="{FF2B5EF4-FFF2-40B4-BE49-F238E27FC236}">
              <a16:creationId xmlns:a16="http://schemas.microsoft.com/office/drawing/2014/main" id="{33F5A725-2999-49EF-9EDB-82C8070A1790}"/>
            </a:ext>
          </a:extLst>
        </xdr:cNvPr>
        <xdr:cNvSpPr txBox="1"/>
      </xdr:nvSpPr>
      <xdr:spPr>
        <a:xfrm>
          <a:off x="16357600"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74930</xdr:rowOff>
    </xdr:from>
    <xdr:to>
      <xdr:col>81</xdr:col>
      <xdr:colOff>101600</xdr:colOff>
      <xdr:row>106</xdr:row>
      <xdr:rowOff>5080</xdr:rowOff>
    </xdr:to>
    <xdr:sp macro="" textlink="">
      <xdr:nvSpPr>
        <xdr:cNvPr id="782" name="楕円 781">
          <a:extLst>
            <a:ext uri="{FF2B5EF4-FFF2-40B4-BE49-F238E27FC236}">
              <a16:creationId xmlns:a16="http://schemas.microsoft.com/office/drawing/2014/main" id="{3D37A9C2-5F60-4AB4-930D-8C65129F4A2B}"/>
            </a:ext>
          </a:extLst>
        </xdr:cNvPr>
        <xdr:cNvSpPr/>
      </xdr:nvSpPr>
      <xdr:spPr>
        <a:xfrm>
          <a:off x="1543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125730</xdr:rowOff>
    </xdr:from>
    <xdr:to>
      <xdr:col>85</xdr:col>
      <xdr:colOff>127000</xdr:colOff>
      <xdr:row>105</xdr:row>
      <xdr:rowOff>169545</xdr:rowOff>
    </xdr:to>
    <xdr:cxnSp macro="">
      <xdr:nvCxnSpPr>
        <xdr:cNvPr id="783" name="直線コネクタ 782">
          <a:extLst>
            <a:ext uri="{FF2B5EF4-FFF2-40B4-BE49-F238E27FC236}">
              <a16:creationId xmlns:a16="http://schemas.microsoft.com/office/drawing/2014/main" id="{9B7EBBA1-4F91-4CFC-9333-4D4C9D6CEBBB}"/>
            </a:ext>
          </a:extLst>
        </xdr:cNvPr>
        <xdr:cNvCxnSpPr/>
      </xdr:nvCxnSpPr>
      <xdr:spPr>
        <a:xfrm>
          <a:off x="15481300" y="181279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784" name="楕円 783">
          <a:extLst>
            <a:ext uri="{FF2B5EF4-FFF2-40B4-BE49-F238E27FC236}">
              <a16:creationId xmlns:a16="http://schemas.microsoft.com/office/drawing/2014/main" id="{7FB4848B-10F4-4704-BFE4-14CFCDF278A4}"/>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125730</xdr:rowOff>
    </xdr:to>
    <xdr:cxnSp macro="">
      <xdr:nvCxnSpPr>
        <xdr:cNvPr id="785" name="直線コネクタ 784">
          <a:extLst>
            <a:ext uri="{FF2B5EF4-FFF2-40B4-BE49-F238E27FC236}">
              <a16:creationId xmlns:a16="http://schemas.microsoft.com/office/drawing/2014/main" id="{78933C03-6330-4A65-BA10-95AFBA8153E8}"/>
            </a:ext>
          </a:extLst>
        </xdr:cNvPr>
        <xdr:cNvCxnSpPr/>
      </xdr:nvCxnSpPr>
      <xdr:spPr>
        <a:xfrm>
          <a:off x="14592300" y="18089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170180</xdr:rowOff>
    </xdr:from>
    <xdr:to>
      <xdr:col>72</xdr:col>
      <xdr:colOff>38100</xdr:colOff>
      <xdr:row>105</xdr:row>
      <xdr:rowOff>100330</xdr:rowOff>
    </xdr:to>
    <xdr:sp macro="" textlink="">
      <xdr:nvSpPr>
        <xdr:cNvPr id="786" name="楕円 785">
          <a:extLst>
            <a:ext uri="{FF2B5EF4-FFF2-40B4-BE49-F238E27FC236}">
              <a16:creationId xmlns:a16="http://schemas.microsoft.com/office/drawing/2014/main" id="{5CEE467F-2D92-457C-A0D4-06A92946BBA1}"/>
            </a:ext>
          </a:extLst>
        </xdr:cNvPr>
        <xdr:cNvSpPr/>
      </xdr:nvSpPr>
      <xdr:spPr>
        <a:xfrm>
          <a:off x="13652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49530</xdr:rowOff>
    </xdr:from>
    <xdr:to>
      <xdr:col>76</xdr:col>
      <xdr:colOff>114300</xdr:colOff>
      <xdr:row>105</xdr:row>
      <xdr:rowOff>87630</xdr:rowOff>
    </xdr:to>
    <xdr:cxnSp macro="">
      <xdr:nvCxnSpPr>
        <xdr:cNvPr id="787" name="直線コネクタ 786">
          <a:extLst>
            <a:ext uri="{FF2B5EF4-FFF2-40B4-BE49-F238E27FC236}">
              <a16:creationId xmlns:a16="http://schemas.microsoft.com/office/drawing/2014/main" id="{2363DEE6-B3B5-4C98-8F02-498F2768C73F}"/>
            </a:ext>
          </a:extLst>
        </xdr:cNvPr>
        <xdr:cNvCxnSpPr/>
      </xdr:nvCxnSpPr>
      <xdr:spPr>
        <a:xfrm>
          <a:off x="13703300" y="18051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156845</xdr:rowOff>
    </xdr:from>
    <xdr:to>
      <xdr:col>67</xdr:col>
      <xdr:colOff>101600</xdr:colOff>
      <xdr:row>105</xdr:row>
      <xdr:rowOff>86995</xdr:rowOff>
    </xdr:to>
    <xdr:sp macro="" textlink="">
      <xdr:nvSpPr>
        <xdr:cNvPr id="788" name="楕円 787">
          <a:extLst>
            <a:ext uri="{FF2B5EF4-FFF2-40B4-BE49-F238E27FC236}">
              <a16:creationId xmlns:a16="http://schemas.microsoft.com/office/drawing/2014/main" id="{58C6CB7A-4AD9-408E-AD22-8BAC0B84AF0C}"/>
            </a:ext>
          </a:extLst>
        </xdr:cNvPr>
        <xdr:cNvSpPr/>
      </xdr:nvSpPr>
      <xdr:spPr>
        <a:xfrm>
          <a:off x="12763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36195</xdr:rowOff>
    </xdr:from>
    <xdr:to>
      <xdr:col>71</xdr:col>
      <xdr:colOff>177800</xdr:colOff>
      <xdr:row>105</xdr:row>
      <xdr:rowOff>49530</xdr:rowOff>
    </xdr:to>
    <xdr:cxnSp macro="">
      <xdr:nvCxnSpPr>
        <xdr:cNvPr id="789" name="直線コネクタ 788">
          <a:extLst>
            <a:ext uri="{FF2B5EF4-FFF2-40B4-BE49-F238E27FC236}">
              <a16:creationId xmlns:a16="http://schemas.microsoft.com/office/drawing/2014/main" id="{A80477C3-527D-4EBD-B7EF-298D72FC9357}"/>
            </a:ext>
          </a:extLst>
        </xdr:cNvPr>
        <xdr:cNvCxnSpPr/>
      </xdr:nvCxnSpPr>
      <xdr:spPr>
        <a:xfrm>
          <a:off x="12814300" y="18038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0" name="n_1aveValue【公民館】&#10;有形固定資産減価償却率">
          <a:extLst>
            <a:ext uri="{FF2B5EF4-FFF2-40B4-BE49-F238E27FC236}">
              <a16:creationId xmlns:a16="http://schemas.microsoft.com/office/drawing/2014/main" id="{952A2088-2709-4AE0-A34B-17856AFF1242}"/>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1" name="n_2aveValue【公民館】&#10;有形固定資産減価償却率">
          <a:extLst>
            <a:ext uri="{FF2B5EF4-FFF2-40B4-BE49-F238E27FC236}">
              <a16:creationId xmlns:a16="http://schemas.microsoft.com/office/drawing/2014/main" id="{DE85A6FF-9AE3-4D93-8EB7-3DCAD9E2B36F}"/>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2" name="n_3aveValue【公民館】&#10;有形固定資産減価償却率">
          <a:extLst>
            <a:ext uri="{FF2B5EF4-FFF2-40B4-BE49-F238E27FC236}">
              <a16:creationId xmlns:a16="http://schemas.microsoft.com/office/drawing/2014/main" id="{C783EE2E-920A-42F5-BC35-FC0A6D3F2E03}"/>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3" name="n_4aveValue【公民館】&#10;有形固定資産減価償却率">
          <a:extLst>
            <a:ext uri="{FF2B5EF4-FFF2-40B4-BE49-F238E27FC236}">
              <a16:creationId xmlns:a16="http://schemas.microsoft.com/office/drawing/2014/main" id="{E9DF95CB-D37D-4922-A097-D78BC52049F7}"/>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21607</xdr:rowOff>
    </xdr:from>
    <xdr:ext cx="405111" cy="259045"/>
    <xdr:sp macro="" textlink="">
      <xdr:nvSpPr>
        <xdr:cNvPr id="794" name="n_1mainValue【公民館】&#10;有形固定資産減価償却率">
          <a:extLst>
            <a:ext uri="{FF2B5EF4-FFF2-40B4-BE49-F238E27FC236}">
              <a16:creationId xmlns:a16="http://schemas.microsoft.com/office/drawing/2014/main" id="{0FB99A69-675B-452D-A547-D83F9DB3AC98}"/>
            </a:ext>
          </a:extLst>
        </xdr:cNvPr>
        <xdr:cNvSpPr txBox="1"/>
      </xdr:nvSpPr>
      <xdr:spPr>
        <a:xfrm>
          <a:off x="15266044" y="1785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154957</xdr:rowOff>
    </xdr:from>
    <xdr:ext cx="405111" cy="259045"/>
    <xdr:sp macro="" textlink="">
      <xdr:nvSpPr>
        <xdr:cNvPr id="795" name="n_2mainValue【公民館】&#10;有形固定資産減価償却率">
          <a:extLst>
            <a:ext uri="{FF2B5EF4-FFF2-40B4-BE49-F238E27FC236}">
              <a16:creationId xmlns:a16="http://schemas.microsoft.com/office/drawing/2014/main" id="{948BE971-6E8E-4F73-8609-D64CCE30E4D1}"/>
            </a:ext>
          </a:extLst>
        </xdr:cNvPr>
        <xdr:cNvSpPr txBox="1"/>
      </xdr:nvSpPr>
      <xdr:spPr>
        <a:xfrm>
          <a:off x="14389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116857</xdr:rowOff>
    </xdr:from>
    <xdr:ext cx="405111" cy="259045"/>
    <xdr:sp macro="" textlink="">
      <xdr:nvSpPr>
        <xdr:cNvPr id="796" name="n_3mainValue【公民館】&#10;有形固定資産減価償却率">
          <a:extLst>
            <a:ext uri="{FF2B5EF4-FFF2-40B4-BE49-F238E27FC236}">
              <a16:creationId xmlns:a16="http://schemas.microsoft.com/office/drawing/2014/main" id="{13BFC234-BE1B-4E9A-BE65-3B0DC6DA50E9}"/>
            </a:ext>
          </a:extLst>
        </xdr:cNvPr>
        <xdr:cNvSpPr txBox="1"/>
      </xdr:nvSpPr>
      <xdr:spPr>
        <a:xfrm>
          <a:off x="13500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78122</xdr:rowOff>
    </xdr:from>
    <xdr:ext cx="405111" cy="259045"/>
    <xdr:sp macro="" textlink="">
      <xdr:nvSpPr>
        <xdr:cNvPr id="797" name="n_4mainValue【公民館】&#10;有形固定資産減価償却率">
          <a:extLst>
            <a:ext uri="{FF2B5EF4-FFF2-40B4-BE49-F238E27FC236}">
              <a16:creationId xmlns:a16="http://schemas.microsoft.com/office/drawing/2014/main" id="{C0617C0F-3CF2-4954-A552-D011E6D41FB7}"/>
            </a:ext>
          </a:extLst>
        </xdr:cNvPr>
        <xdr:cNvSpPr txBox="1"/>
      </xdr:nvSpPr>
      <xdr:spPr>
        <a:xfrm>
          <a:off x="12611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1896B3E-EE08-48DE-AFD1-EDD6AB8CA9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0E7EB2B-B2A1-4B86-BAE4-73114F3440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DCE648E-6922-4398-B6D9-69638070A7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433602D-AB0D-476D-8D58-272D45EC444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E43665A4-5F8A-4293-82B0-18E06C02AD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8235AB5-C60A-4803-BEF1-504D7E93F1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D37E59B-6F18-4B69-99FC-05715D5C4D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58CDE7B-1FC4-4100-8E00-AD1AEDE7EFD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D6E9CF7-1504-485B-BD61-94ABC28054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3DB3C42-D565-473F-92B8-CE55780586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CABDC1D7-C995-414B-B16E-A90A058C3B2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59BC3F8F-D6A2-450B-843D-03F08688FC7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C8010B4E-0E11-4E69-BF4F-5D3FFCFACC3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3E41B49E-29BF-4769-9AF9-239B5DC79F2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3FED90C9-341A-443A-9E71-D54B244863E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BAB67F88-534C-4219-9163-9A04B9D3E5C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32E1DAE2-3F90-41F8-B0B1-D5D55C6D23E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B09BB644-32C1-4D34-A6B3-3E69B35B37D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EB4CF56-915E-423C-917A-7C0375E8AB9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E057A97-5B5C-4F90-A710-EF511E33EB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70F69285-805D-4913-83FA-A4C6BE25DC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19" name="直線コネクタ 818">
          <a:extLst>
            <a:ext uri="{FF2B5EF4-FFF2-40B4-BE49-F238E27FC236}">
              <a16:creationId xmlns:a16="http://schemas.microsoft.com/office/drawing/2014/main" id="{2B35F25C-EFBA-4EF2-B564-D067830AC149}"/>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0" name="【公民館】&#10;一人当たり面積最小値テキスト">
          <a:extLst>
            <a:ext uri="{FF2B5EF4-FFF2-40B4-BE49-F238E27FC236}">
              <a16:creationId xmlns:a16="http://schemas.microsoft.com/office/drawing/2014/main" id="{8FC38A94-391F-4FCD-9153-005C8A11B155}"/>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1" name="直線コネクタ 820">
          <a:extLst>
            <a:ext uri="{FF2B5EF4-FFF2-40B4-BE49-F238E27FC236}">
              <a16:creationId xmlns:a16="http://schemas.microsoft.com/office/drawing/2014/main" id="{6064692E-5594-4F46-B22B-1C2A9218DF6C}"/>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2" name="【公民館】&#10;一人当たり面積最大値テキスト">
          <a:extLst>
            <a:ext uri="{FF2B5EF4-FFF2-40B4-BE49-F238E27FC236}">
              <a16:creationId xmlns:a16="http://schemas.microsoft.com/office/drawing/2014/main" id="{AA70AB2E-1D01-429E-B037-8E1911AEE6DB}"/>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3" name="直線コネクタ 822">
          <a:extLst>
            <a:ext uri="{FF2B5EF4-FFF2-40B4-BE49-F238E27FC236}">
              <a16:creationId xmlns:a16="http://schemas.microsoft.com/office/drawing/2014/main" id="{D16F9FCE-D5B2-41AA-AD6E-C6098DFD1DA3}"/>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4" name="【公民館】&#10;一人当たり面積平均値テキスト">
          <a:extLst>
            <a:ext uri="{FF2B5EF4-FFF2-40B4-BE49-F238E27FC236}">
              <a16:creationId xmlns:a16="http://schemas.microsoft.com/office/drawing/2014/main" id="{CE40DEF6-3102-4C75-8FC7-58AD69889325}"/>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5" name="フローチャート: 判断 824">
          <a:extLst>
            <a:ext uri="{FF2B5EF4-FFF2-40B4-BE49-F238E27FC236}">
              <a16:creationId xmlns:a16="http://schemas.microsoft.com/office/drawing/2014/main" id="{7E20AAC6-53EE-49AC-B740-B40626FD92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6" name="フローチャート: 判断 825">
          <a:extLst>
            <a:ext uri="{FF2B5EF4-FFF2-40B4-BE49-F238E27FC236}">
              <a16:creationId xmlns:a16="http://schemas.microsoft.com/office/drawing/2014/main" id="{15CF360F-D2C0-4A3C-B56E-F89215D59753}"/>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7" name="フローチャート: 判断 826">
          <a:extLst>
            <a:ext uri="{FF2B5EF4-FFF2-40B4-BE49-F238E27FC236}">
              <a16:creationId xmlns:a16="http://schemas.microsoft.com/office/drawing/2014/main" id="{79A0B9A7-63D3-4F79-9690-262A0DBC4BB5}"/>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8" name="フローチャート: 判断 827">
          <a:extLst>
            <a:ext uri="{FF2B5EF4-FFF2-40B4-BE49-F238E27FC236}">
              <a16:creationId xmlns:a16="http://schemas.microsoft.com/office/drawing/2014/main" id="{72D7DC8B-5D5D-4F0E-93BF-CD52A8DDBC35}"/>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9" name="フローチャート: 判断 828">
          <a:extLst>
            <a:ext uri="{FF2B5EF4-FFF2-40B4-BE49-F238E27FC236}">
              <a16:creationId xmlns:a16="http://schemas.microsoft.com/office/drawing/2014/main" id="{1028A6A2-C30D-4319-BB43-B1B7C89EB684}"/>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C8E552C-DFA5-45AD-B48C-A0A3010C9F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6700CC7-53D6-4186-AF82-6C7D444F020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6A47F21-2A45-42EB-9D15-B2E9951C7FD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88FB4B1-C295-432F-8288-D1CDE3CD9C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C57AED7-F750-4913-9E6C-3E7557DDDF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103124</xdr:rowOff>
    </xdr:from>
    <xdr:to>
      <xdr:col>116</xdr:col>
      <xdr:colOff>114300</xdr:colOff>
      <xdr:row>106</xdr:row>
      <xdr:rowOff>33274</xdr:rowOff>
    </xdr:to>
    <xdr:sp macro="" textlink="">
      <xdr:nvSpPr>
        <xdr:cNvPr id="835" name="楕円 834">
          <a:extLst>
            <a:ext uri="{FF2B5EF4-FFF2-40B4-BE49-F238E27FC236}">
              <a16:creationId xmlns:a16="http://schemas.microsoft.com/office/drawing/2014/main" id="{49C220CB-D604-41FC-9CCE-D80211C745A0}"/>
            </a:ext>
          </a:extLst>
        </xdr:cNvPr>
        <xdr:cNvSpPr/>
      </xdr:nvSpPr>
      <xdr:spPr>
        <a:xfrm>
          <a:off x="22110700" y="181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126001</xdr:rowOff>
    </xdr:from>
    <xdr:ext cx="469744" cy="259045"/>
    <xdr:sp macro="" textlink="">
      <xdr:nvSpPr>
        <xdr:cNvPr id="836" name="【公民館】&#10;一人当たり面積該当値テキスト">
          <a:extLst>
            <a:ext uri="{FF2B5EF4-FFF2-40B4-BE49-F238E27FC236}">
              <a16:creationId xmlns:a16="http://schemas.microsoft.com/office/drawing/2014/main" id="{E1921704-0B88-49BE-9330-016A472441BB}"/>
            </a:ext>
          </a:extLst>
        </xdr:cNvPr>
        <xdr:cNvSpPr txBox="1"/>
      </xdr:nvSpPr>
      <xdr:spPr>
        <a:xfrm>
          <a:off x="22199600" y="179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123698</xdr:rowOff>
    </xdr:from>
    <xdr:to>
      <xdr:col>112</xdr:col>
      <xdr:colOff>38100</xdr:colOff>
      <xdr:row>106</xdr:row>
      <xdr:rowOff>53848</xdr:rowOff>
    </xdr:to>
    <xdr:sp macro="" textlink="">
      <xdr:nvSpPr>
        <xdr:cNvPr id="837" name="楕円 836">
          <a:extLst>
            <a:ext uri="{FF2B5EF4-FFF2-40B4-BE49-F238E27FC236}">
              <a16:creationId xmlns:a16="http://schemas.microsoft.com/office/drawing/2014/main" id="{BE4578D5-E0DE-4BC9-912D-3A6048745875}"/>
            </a:ext>
          </a:extLst>
        </xdr:cNvPr>
        <xdr:cNvSpPr/>
      </xdr:nvSpPr>
      <xdr:spPr>
        <a:xfrm>
          <a:off x="21272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153924</xdr:rowOff>
    </xdr:from>
    <xdr:to>
      <xdr:col>116</xdr:col>
      <xdr:colOff>63500</xdr:colOff>
      <xdr:row>106</xdr:row>
      <xdr:rowOff>3048</xdr:rowOff>
    </xdr:to>
    <xdr:cxnSp macro="">
      <xdr:nvCxnSpPr>
        <xdr:cNvPr id="838" name="直線コネクタ 837">
          <a:extLst>
            <a:ext uri="{FF2B5EF4-FFF2-40B4-BE49-F238E27FC236}">
              <a16:creationId xmlns:a16="http://schemas.microsoft.com/office/drawing/2014/main" id="{F23C7B36-B5DE-46EF-97F1-52D0D38AD3A9}"/>
            </a:ext>
          </a:extLst>
        </xdr:cNvPr>
        <xdr:cNvCxnSpPr/>
      </xdr:nvCxnSpPr>
      <xdr:spPr>
        <a:xfrm flipV="1">
          <a:off x="21323300" y="1815617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130556</xdr:rowOff>
    </xdr:from>
    <xdr:to>
      <xdr:col>107</xdr:col>
      <xdr:colOff>101600</xdr:colOff>
      <xdr:row>106</xdr:row>
      <xdr:rowOff>60706</xdr:rowOff>
    </xdr:to>
    <xdr:sp macro="" textlink="">
      <xdr:nvSpPr>
        <xdr:cNvPr id="839" name="楕円 838">
          <a:extLst>
            <a:ext uri="{FF2B5EF4-FFF2-40B4-BE49-F238E27FC236}">
              <a16:creationId xmlns:a16="http://schemas.microsoft.com/office/drawing/2014/main" id="{C30E3732-E8C4-4AB9-B298-A4D589BCAA04}"/>
            </a:ext>
          </a:extLst>
        </xdr:cNvPr>
        <xdr:cNvSpPr/>
      </xdr:nvSpPr>
      <xdr:spPr>
        <a:xfrm>
          <a:off x="20383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xdr:rowOff>
    </xdr:from>
    <xdr:to>
      <xdr:col>111</xdr:col>
      <xdr:colOff>177800</xdr:colOff>
      <xdr:row>106</xdr:row>
      <xdr:rowOff>9906</xdr:rowOff>
    </xdr:to>
    <xdr:cxnSp macro="">
      <xdr:nvCxnSpPr>
        <xdr:cNvPr id="840" name="直線コネクタ 839">
          <a:extLst>
            <a:ext uri="{FF2B5EF4-FFF2-40B4-BE49-F238E27FC236}">
              <a16:creationId xmlns:a16="http://schemas.microsoft.com/office/drawing/2014/main" id="{16B83B6E-FCD0-4F42-A8D7-673670997BBD}"/>
            </a:ext>
          </a:extLst>
        </xdr:cNvPr>
        <xdr:cNvCxnSpPr/>
      </xdr:nvCxnSpPr>
      <xdr:spPr>
        <a:xfrm flipV="1">
          <a:off x="20434300" y="181767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841" name="楕円 840">
          <a:extLst>
            <a:ext uri="{FF2B5EF4-FFF2-40B4-BE49-F238E27FC236}">
              <a16:creationId xmlns:a16="http://schemas.microsoft.com/office/drawing/2014/main" id="{4452DBB9-22CB-4F18-AC98-17ACFDB17142}"/>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xdr:rowOff>
    </xdr:from>
    <xdr:to>
      <xdr:col>107</xdr:col>
      <xdr:colOff>50800</xdr:colOff>
      <xdr:row>106</xdr:row>
      <xdr:rowOff>16763</xdr:rowOff>
    </xdr:to>
    <xdr:cxnSp macro="">
      <xdr:nvCxnSpPr>
        <xdr:cNvPr id="842" name="直線コネクタ 841">
          <a:extLst>
            <a:ext uri="{FF2B5EF4-FFF2-40B4-BE49-F238E27FC236}">
              <a16:creationId xmlns:a16="http://schemas.microsoft.com/office/drawing/2014/main" id="{EAF3B51E-6FA6-4743-B268-461D0D824EDB}"/>
            </a:ext>
          </a:extLst>
        </xdr:cNvPr>
        <xdr:cNvCxnSpPr/>
      </xdr:nvCxnSpPr>
      <xdr:spPr>
        <a:xfrm flipV="1">
          <a:off x="19545300" y="181836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121413</xdr:rowOff>
    </xdr:from>
    <xdr:to>
      <xdr:col>98</xdr:col>
      <xdr:colOff>38100</xdr:colOff>
      <xdr:row>106</xdr:row>
      <xdr:rowOff>51563</xdr:rowOff>
    </xdr:to>
    <xdr:sp macro="" textlink="">
      <xdr:nvSpPr>
        <xdr:cNvPr id="843" name="楕円 842">
          <a:extLst>
            <a:ext uri="{FF2B5EF4-FFF2-40B4-BE49-F238E27FC236}">
              <a16:creationId xmlns:a16="http://schemas.microsoft.com/office/drawing/2014/main" id="{7B1B29CB-BA35-4F08-AC6E-BE8CE9273347}"/>
            </a:ext>
          </a:extLst>
        </xdr:cNvPr>
        <xdr:cNvSpPr/>
      </xdr:nvSpPr>
      <xdr:spPr>
        <a:xfrm>
          <a:off x="18605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763</xdr:rowOff>
    </xdr:from>
    <xdr:to>
      <xdr:col>102</xdr:col>
      <xdr:colOff>114300</xdr:colOff>
      <xdr:row>106</xdr:row>
      <xdr:rowOff>16763</xdr:rowOff>
    </xdr:to>
    <xdr:cxnSp macro="">
      <xdr:nvCxnSpPr>
        <xdr:cNvPr id="844" name="直線コネクタ 843">
          <a:extLst>
            <a:ext uri="{FF2B5EF4-FFF2-40B4-BE49-F238E27FC236}">
              <a16:creationId xmlns:a16="http://schemas.microsoft.com/office/drawing/2014/main" id="{3CBA98C4-F55B-419B-91CA-76729EE841F7}"/>
            </a:ext>
          </a:extLst>
        </xdr:cNvPr>
        <xdr:cNvCxnSpPr/>
      </xdr:nvCxnSpPr>
      <xdr:spPr>
        <a:xfrm>
          <a:off x="18656300" y="18174463"/>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5" name="n_1aveValue【公民館】&#10;一人当たり面積">
          <a:extLst>
            <a:ext uri="{FF2B5EF4-FFF2-40B4-BE49-F238E27FC236}">
              <a16:creationId xmlns:a16="http://schemas.microsoft.com/office/drawing/2014/main" id="{2B946685-7EFA-4307-BCB4-362C6ABA5254}"/>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6" name="n_2aveValue【公民館】&#10;一人当たり面積">
          <a:extLst>
            <a:ext uri="{FF2B5EF4-FFF2-40B4-BE49-F238E27FC236}">
              <a16:creationId xmlns:a16="http://schemas.microsoft.com/office/drawing/2014/main" id="{F0726BC9-5125-4646-8B0C-E0BCDB06803A}"/>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7" name="n_3aveValue【公民館】&#10;一人当たり面積">
          <a:extLst>
            <a:ext uri="{FF2B5EF4-FFF2-40B4-BE49-F238E27FC236}">
              <a16:creationId xmlns:a16="http://schemas.microsoft.com/office/drawing/2014/main" id="{627CE3E7-473C-4383-862A-D22CD9709263}"/>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8" name="n_4aveValue【公民館】&#10;一人当たり面積">
          <a:extLst>
            <a:ext uri="{FF2B5EF4-FFF2-40B4-BE49-F238E27FC236}">
              <a16:creationId xmlns:a16="http://schemas.microsoft.com/office/drawing/2014/main" id="{7FAB9E0C-A360-402E-BF98-55E72B43EA7F}"/>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70375</xdr:rowOff>
    </xdr:from>
    <xdr:ext cx="469744" cy="259045"/>
    <xdr:sp macro="" textlink="">
      <xdr:nvSpPr>
        <xdr:cNvPr id="849" name="n_1mainValue【公民館】&#10;一人当たり面積">
          <a:extLst>
            <a:ext uri="{FF2B5EF4-FFF2-40B4-BE49-F238E27FC236}">
              <a16:creationId xmlns:a16="http://schemas.microsoft.com/office/drawing/2014/main" id="{1102C56B-9EAB-4FB8-AB82-B3060B5A6F59}"/>
            </a:ext>
          </a:extLst>
        </xdr:cNvPr>
        <xdr:cNvSpPr txBox="1"/>
      </xdr:nvSpPr>
      <xdr:spPr>
        <a:xfrm>
          <a:off x="210757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51833</xdr:rowOff>
    </xdr:from>
    <xdr:ext cx="469744" cy="259045"/>
    <xdr:sp macro="" textlink="">
      <xdr:nvSpPr>
        <xdr:cNvPr id="850" name="n_2mainValue【公民館】&#10;一人当たり面積">
          <a:extLst>
            <a:ext uri="{FF2B5EF4-FFF2-40B4-BE49-F238E27FC236}">
              <a16:creationId xmlns:a16="http://schemas.microsoft.com/office/drawing/2014/main" id="{1BE4AB98-51DC-4265-B756-74B829B72D80}"/>
            </a:ext>
          </a:extLst>
        </xdr:cNvPr>
        <xdr:cNvSpPr txBox="1"/>
      </xdr:nvSpPr>
      <xdr:spPr>
        <a:xfrm>
          <a:off x="20199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58690</xdr:rowOff>
    </xdr:from>
    <xdr:ext cx="469744" cy="259045"/>
    <xdr:sp macro="" textlink="">
      <xdr:nvSpPr>
        <xdr:cNvPr id="851" name="n_3mainValue【公民館】&#10;一人当たり面積">
          <a:extLst>
            <a:ext uri="{FF2B5EF4-FFF2-40B4-BE49-F238E27FC236}">
              <a16:creationId xmlns:a16="http://schemas.microsoft.com/office/drawing/2014/main" id="{F599358B-5959-47EA-9659-0F70670DFFF5}"/>
            </a:ext>
          </a:extLst>
        </xdr:cNvPr>
        <xdr:cNvSpPr txBox="1"/>
      </xdr:nvSpPr>
      <xdr:spPr>
        <a:xfrm>
          <a:off x="193104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68090</xdr:rowOff>
    </xdr:from>
    <xdr:ext cx="469744" cy="259045"/>
    <xdr:sp macro="" textlink="">
      <xdr:nvSpPr>
        <xdr:cNvPr id="852" name="n_4mainValue【公民館】&#10;一人当たり面積">
          <a:extLst>
            <a:ext uri="{FF2B5EF4-FFF2-40B4-BE49-F238E27FC236}">
              <a16:creationId xmlns:a16="http://schemas.microsoft.com/office/drawing/2014/main" id="{62D3092F-8410-421F-BF8D-CE7D7D0CB508}"/>
            </a:ext>
          </a:extLst>
        </xdr:cNvPr>
        <xdr:cNvSpPr txBox="1"/>
      </xdr:nvSpPr>
      <xdr:spPr>
        <a:xfrm>
          <a:off x="18421427" y="1789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C970D0E-6918-4CA4-9175-298D1A3F32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B22DA520-8A79-4053-BDD9-F5CEE195AB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EDA1889-9368-432A-9AF1-065917ABCF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道路、公営住宅及び港湾・漁湾施設については、類似団体と比較して特に有形固定資産減価償却率が高くなっており、老朽化が進んでいることがみてとれる。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特に、公営住宅については築後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年以上を経過しており、施設の老朽化が一層進行することから備前市公営住宅等長寿命化計画に基づき、建替え、用途廃止、個別改善等を行う必要がある。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ほかにも長寿命化が可能な施設については、適切な管理運営を行うとともに、ニーズを考慮したサービス内容の見直しや統廃合を含む施設整備を検討していく必要がある。</a:t>
          </a:r>
        </a:p>
        <a:p>
          <a:r>
            <a:rPr kumimoji="1" lang="ja-JP" altLang="en-US" sz="1300">
              <a:latin typeface="ＭＳ Ｐゴシック" panose="020B0600070205080204" pitchFamily="50" charset="-128"/>
              <a:ea typeface="ＭＳ Ｐゴシック" panose="020B0600070205080204" pitchFamily="50" charset="-128"/>
            </a:rPr>
            <a:t>また、当市では子育て支援に力を入れており、幼保一体型施設の整備を行っていることから、認定こども園・幼稚園・保育所の一人当たり面積が類似団体と比較しても非常に高い水準となっている。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B1664A-9EDA-411A-B839-C793E9FDFC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084314-D700-49FC-A59C-A2675CF292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FBDF70-DE6A-49A8-8F0F-9B3A29D7D2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1AB0A6-D78D-4337-828C-4955ACB8FAD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岡山県備前市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AB1A17-D748-4173-870C-1BF09F3952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89EE3D-32C4-4554-B4BD-78FDE81AF2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536539-AA72-4638-8AF9-91B05043AD2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26B907-BAA0-4934-8A81-08E681AD0D6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6838CF-34C3-4CCD-9FFD-10A123F784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96F545-62FD-4A01-AA8C-2A5BFC442D7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30,816
29,967
258.13
23,979,418
21,806,488
942,020
12,552,815
17,565,032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AB0339-7EF5-4775-B735-125030C133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24CF1E-BE46-4FBB-9422-89DD470D20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ABDE66-BDFE-42A5-9577-A6797A20E4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1ED045-3035-44D8-94C9-8CCBBC91B8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C97A36-9E53-446A-AFCC-703C6553B0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9715B4-F37B-42EC-9367-B6B754A7E3D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0F502A-8631-41F7-B7B0-5E73FD25D1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BA5B61-F311-45F3-8FF9-C4339E59E8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A458D2-8850-4E7D-92DF-EE728C5821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8A01FA-1B28-4567-8259-E0785F04DE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536C3A-E421-4A85-AA6F-E15AB41E61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EF19DD-01CA-427F-8791-61A79A4B27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8859AC-BC5F-494A-92F4-D0AEE10065B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5265E3-6550-4A5F-BEC5-9B18BF403F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3F3634-0C3C-474F-A128-33DCB24AEC4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203A16-FE26-4569-B76F-B8FF1E49EE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46F1C2-758F-4520-B5CD-463606A7B09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886FE2-2CCF-4A4B-8644-FCED82F0A33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B0C575-808C-40E1-AE47-7F25C075C65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9FE926-9A2D-4C55-AB76-5D1CEB1484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5F2850-1A58-4707-808F-DABB3F15C9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EC60E7-7C8A-487F-9900-06E4E1075E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2CBC3E-A90B-466F-BD05-6E24B0A7128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49A9DB-15A1-483B-9D42-6D6B8F6B6A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B77624-E3AB-4520-971E-935568903B5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7947B7-07E2-4535-BA50-D9DD6C79DE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84918A-8348-49ED-AD7D-0F5802A93F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15E680-EC8C-4F0F-8A62-A608AEE7D65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E3B694-0BD3-4F3D-BD53-699FA7E5240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556B1B-4CF4-460C-A431-174C4C920D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088D0D-8620-4FB2-B8BC-6534D463EFC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7BD637-EEE2-4DA2-BFFE-12143B486E7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5C1F94F-0106-4E04-B063-B848013AE5F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4D0793C-3142-43E5-A73C-05BCBC72100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A73824-588A-4C73-A61F-039119E0C2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67AF792-2E13-47ED-ABDC-1CAF8D209A6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A649EAB-2F16-479E-A531-FEB096E80B2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835ECDF-82F2-409F-BC27-CD94935F3D4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C23F2F5-2461-4CCF-9502-D4EEBD7DF7C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896C307-C5D9-4C9A-ADBC-2B952F3C5DD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7111CBD-5823-477A-8C48-32AE9A7D32D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3891BD-B21A-4032-82D4-AD9AA42506F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4D12CF8-39F3-4941-8F96-6A284267D0D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2AA592C-3D67-45CD-947B-E4F8AD21CF0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DF9B357-219B-4AE1-91D0-69C3E15961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F494EDE-7E57-4DCA-97B8-33F94A7AD21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6CB09E0-AD81-4F82-A6FC-49F24CE2FB7D}"/>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4407BB8-428D-4429-BC6F-93D85E63F02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B28F22D-B445-414E-AAC6-BD845E82BA1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8E558D32-5EF5-4197-B206-7CA18DADC211}"/>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887A637-4B73-4F03-85E1-6DAB27C35716}"/>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88BDB696-1FB3-4521-8D53-A580AD33BEB4}"/>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2369BEE1-D5E2-4444-86AC-434F7086C546}"/>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F79336B7-9469-4239-BC57-6C2249875547}"/>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0063A93-9893-45E7-8FD3-184439BB5A2A}"/>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C99010A0-6945-46CF-855D-82606CEF988F}"/>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D72E40F-2404-4A0E-9379-C422251256BC}"/>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0FBAD3-C367-4E16-B5AC-89373766790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D79D89-50E9-4475-A12D-1B94AE8CCF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BB9BE2-7A4B-482D-B57E-CF75024957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C388BD7-83FD-4E0B-9FD5-9A83F723E83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48EC7B7-A208-442B-9815-01C0C5F92D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92347</xdr:rowOff>
    </xdr:from>
    <xdr:to>
      <xdr:col>24</xdr:col>
      <xdr:colOff>114300</xdr:colOff>
      <xdr:row>41</xdr:row>
      <xdr:rowOff>22497</xdr:rowOff>
    </xdr:to>
    <xdr:sp macro="" textlink="">
      <xdr:nvSpPr>
        <xdr:cNvPr id="74" name="楕円 73">
          <a:extLst>
            <a:ext uri="{FF2B5EF4-FFF2-40B4-BE49-F238E27FC236}">
              <a16:creationId xmlns:a16="http://schemas.microsoft.com/office/drawing/2014/main" id="{1DFA43ED-C1A1-4FA0-AD30-29DD1AE0F594}"/>
            </a:ext>
          </a:extLst>
        </xdr:cNvPr>
        <xdr:cNvSpPr/>
      </xdr:nvSpPr>
      <xdr:spPr>
        <a:xfrm>
          <a:off x="45847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70774</xdr:rowOff>
    </xdr:from>
    <xdr:ext cx="405111" cy="259045"/>
    <xdr:sp macro="" textlink="">
      <xdr:nvSpPr>
        <xdr:cNvPr id="75" name="【図書館】&#10;有形固定資産減価償却率該当値テキスト">
          <a:extLst>
            <a:ext uri="{FF2B5EF4-FFF2-40B4-BE49-F238E27FC236}">
              <a16:creationId xmlns:a16="http://schemas.microsoft.com/office/drawing/2014/main" id="{58A94286-949D-4B77-87E8-02E85B8E86EC}"/>
            </a:ext>
          </a:extLst>
        </xdr:cNvPr>
        <xdr:cNvSpPr txBox="1"/>
      </xdr:nvSpPr>
      <xdr:spPr>
        <a:xfrm>
          <a:off x="4673600"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59690</xdr:rowOff>
    </xdr:from>
    <xdr:to>
      <xdr:col>20</xdr:col>
      <xdr:colOff>38100</xdr:colOff>
      <xdr:row>40</xdr:row>
      <xdr:rowOff>161290</xdr:rowOff>
    </xdr:to>
    <xdr:sp macro="" textlink="">
      <xdr:nvSpPr>
        <xdr:cNvPr id="76" name="楕円 75">
          <a:extLst>
            <a:ext uri="{FF2B5EF4-FFF2-40B4-BE49-F238E27FC236}">
              <a16:creationId xmlns:a16="http://schemas.microsoft.com/office/drawing/2014/main" id="{C3CF5495-0AF4-4F8C-9B3C-BF6C1BBD40DE}"/>
            </a:ext>
          </a:extLst>
        </xdr:cNvPr>
        <xdr:cNvSpPr/>
      </xdr:nvSpPr>
      <xdr:spPr>
        <a:xfrm>
          <a:off x="3746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110490</xdr:rowOff>
    </xdr:from>
    <xdr:to>
      <xdr:col>24</xdr:col>
      <xdr:colOff>63500</xdr:colOff>
      <xdr:row>40</xdr:row>
      <xdr:rowOff>143147</xdr:rowOff>
    </xdr:to>
    <xdr:cxnSp macro="">
      <xdr:nvCxnSpPr>
        <xdr:cNvPr id="77" name="直線コネクタ 76">
          <a:extLst>
            <a:ext uri="{FF2B5EF4-FFF2-40B4-BE49-F238E27FC236}">
              <a16:creationId xmlns:a16="http://schemas.microsoft.com/office/drawing/2014/main" id="{C6F3723E-28C9-48CD-98DA-697C84892BF7}"/>
            </a:ext>
          </a:extLst>
        </xdr:cNvPr>
        <xdr:cNvCxnSpPr/>
      </xdr:nvCxnSpPr>
      <xdr:spPr>
        <a:xfrm>
          <a:off x="3797300" y="696849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28666</xdr:rowOff>
    </xdr:from>
    <xdr:to>
      <xdr:col>15</xdr:col>
      <xdr:colOff>101600</xdr:colOff>
      <xdr:row>40</xdr:row>
      <xdr:rowOff>130266</xdr:rowOff>
    </xdr:to>
    <xdr:sp macro="" textlink="">
      <xdr:nvSpPr>
        <xdr:cNvPr id="78" name="楕円 77">
          <a:extLst>
            <a:ext uri="{FF2B5EF4-FFF2-40B4-BE49-F238E27FC236}">
              <a16:creationId xmlns:a16="http://schemas.microsoft.com/office/drawing/2014/main" id="{8841518B-6A30-4FC4-92EC-9146499995D8}"/>
            </a:ext>
          </a:extLst>
        </xdr:cNvPr>
        <xdr:cNvSpPr/>
      </xdr:nvSpPr>
      <xdr:spPr>
        <a:xfrm>
          <a:off x="2857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79466</xdr:rowOff>
    </xdr:from>
    <xdr:to>
      <xdr:col>19</xdr:col>
      <xdr:colOff>177800</xdr:colOff>
      <xdr:row>40</xdr:row>
      <xdr:rowOff>110490</xdr:rowOff>
    </xdr:to>
    <xdr:cxnSp macro="">
      <xdr:nvCxnSpPr>
        <xdr:cNvPr id="79" name="直線コネクタ 78">
          <a:extLst>
            <a:ext uri="{FF2B5EF4-FFF2-40B4-BE49-F238E27FC236}">
              <a16:creationId xmlns:a16="http://schemas.microsoft.com/office/drawing/2014/main" id="{20DFD6D0-B20D-41B2-BE0A-6235F537B2C9}"/>
            </a:ext>
          </a:extLst>
        </xdr:cNvPr>
        <xdr:cNvCxnSpPr/>
      </xdr:nvCxnSpPr>
      <xdr:spPr>
        <a:xfrm>
          <a:off x="2908300" y="693746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167459</xdr:rowOff>
    </xdr:from>
    <xdr:to>
      <xdr:col>10</xdr:col>
      <xdr:colOff>165100</xdr:colOff>
      <xdr:row>40</xdr:row>
      <xdr:rowOff>97609</xdr:rowOff>
    </xdr:to>
    <xdr:sp macro="" textlink="">
      <xdr:nvSpPr>
        <xdr:cNvPr id="80" name="楕円 79">
          <a:extLst>
            <a:ext uri="{FF2B5EF4-FFF2-40B4-BE49-F238E27FC236}">
              <a16:creationId xmlns:a16="http://schemas.microsoft.com/office/drawing/2014/main" id="{0BFFF55D-E740-4F1D-9947-6CC74625A9C3}"/>
            </a:ext>
          </a:extLst>
        </xdr:cNvPr>
        <xdr:cNvSpPr/>
      </xdr:nvSpPr>
      <xdr:spPr>
        <a:xfrm>
          <a:off x="1968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46809</xdr:rowOff>
    </xdr:from>
    <xdr:to>
      <xdr:col>15</xdr:col>
      <xdr:colOff>50800</xdr:colOff>
      <xdr:row>40</xdr:row>
      <xdr:rowOff>79466</xdr:rowOff>
    </xdr:to>
    <xdr:cxnSp macro="">
      <xdr:nvCxnSpPr>
        <xdr:cNvPr id="81" name="直線コネクタ 80">
          <a:extLst>
            <a:ext uri="{FF2B5EF4-FFF2-40B4-BE49-F238E27FC236}">
              <a16:creationId xmlns:a16="http://schemas.microsoft.com/office/drawing/2014/main" id="{C9D558E7-9D0F-4D57-A1A6-B54CC921C94D}"/>
            </a:ext>
          </a:extLst>
        </xdr:cNvPr>
        <xdr:cNvCxnSpPr/>
      </xdr:nvCxnSpPr>
      <xdr:spPr>
        <a:xfrm>
          <a:off x="2019300" y="69048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134801</xdr:rowOff>
    </xdr:from>
    <xdr:to>
      <xdr:col>6</xdr:col>
      <xdr:colOff>38100</xdr:colOff>
      <xdr:row>40</xdr:row>
      <xdr:rowOff>64951</xdr:rowOff>
    </xdr:to>
    <xdr:sp macro="" textlink="">
      <xdr:nvSpPr>
        <xdr:cNvPr id="82" name="楕円 81">
          <a:extLst>
            <a:ext uri="{FF2B5EF4-FFF2-40B4-BE49-F238E27FC236}">
              <a16:creationId xmlns:a16="http://schemas.microsoft.com/office/drawing/2014/main" id="{B909256B-334A-4DED-A8CE-D95F941A5D25}"/>
            </a:ext>
          </a:extLst>
        </xdr:cNvPr>
        <xdr:cNvSpPr/>
      </xdr:nvSpPr>
      <xdr:spPr>
        <a:xfrm>
          <a:off x="1079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xdr:rowOff>
    </xdr:from>
    <xdr:to>
      <xdr:col>10</xdr:col>
      <xdr:colOff>114300</xdr:colOff>
      <xdr:row>40</xdr:row>
      <xdr:rowOff>46809</xdr:rowOff>
    </xdr:to>
    <xdr:cxnSp macro="">
      <xdr:nvCxnSpPr>
        <xdr:cNvPr id="83" name="直線コネクタ 82">
          <a:extLst>
            <a:ext uri="{FF2B5EF4-FFF2-40B4-BE49-F238E27FC236}">
              <a16:creationId xmlns:a16="http://schemas.microsoft.com/office/drawing/2014/main" id="{7F22D14C-41D8-41DA-B61A-440183915110}"/>
            </a:ext>
          </a:extLst>
        </xdr:cNvPr>
        <xdr:cNvCxnSpPr/>
      </xdr:nvCxnSpPr>
      <xdr:spPr>
        <a:xfrm>
          <a:off x="1130300" y="6872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C269446-5237-4C24-88C5-E92A0CBCC26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EC00C17-D0DD-4FD4-9A4F-0CEF492C301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1BCD70-204B-42B0-99F0-6514F30A6A5E}"/>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EADEA60F-6510-4158-B144-7F87B07136CB}"/>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152417</xdr:rowOff>
    </xdr:from>
    <xdr:ext cx="405111" cy="259045"/>
    <xdr:sp macro="" textlink="">
      <xdr:nvSpPr>
        <xdr:cNvPr id="88" name="n_1mainValue【図書館】&#10;有形固定資産減価償却率">
          <a:extLst>
            <a:ext uri="{FF2B5EF4-FFF2-40B4-BE49-F238E27FC236}">
              <a16:creationId xmlns:a16="http://schemas.microsoft.com/office/drawing/2014/main" id="{CCA2E105-3A02-451D-A7E1-218161E0FB1C}"/>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121393</xdr:rowOff>
    </xdr:from>
    <xdr:ext cx="405111" cy="259045"/>
    <xdr:sp macro="" textlink="">
      <xdr:nvSpPr>
        <xdr:cNvPr id="89" name="n_2mainValue【図書館】&#10;有形固定資産減価償却率">
          <a:extLst>
            <a:ext uri="{FF2B5EF4-FFF2-40B4-BE49-F238E27FC236}">
              <a16:creationId xmlns:a16="http://schemas.microsoft.com/office/drawing/2014/main" id="{9E8CC5DB-AA04-4B2D-9A87-B2B0FBD6423C}"/>
            </a:ext>
          </a:extLst>
        </xdr:cNvPr>
        <xdr:cNvSpPr txBox="1"/>
      </xdr:nvSpPr>
      <xdr:spPr>
        <a:xfrm>
          <a:off x="27057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B9F42629-FC28-469B-BDD7-CA732E22AEE8}"/>
            </a:ext>
          </a:extLst>
        </xdr:cNvPr>
        <xdr:cNvSpPr txBox="1"/>
      </xdr:nvSpPr>
      <xdr:spPr>
        <a:xfrm>
          <a:off x="18167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56078</xdr:rowOff>
    </xdr:from>
    <xdr:ext cx="405111" cy="259045"/>
    <xdr:sp macro="" textlink="">
      <xdr:nvSpPr>
        <xdr:cNvPr id="91" name="n_4mainValue【図書館】&#10;有形固定資産減価償却率">
          <a:extLst>
            <a:ext uri="{FF2B5EF4-FFF2-40B4-BE49-F238E27FC236}">
              <a16:creationId xmlns:a16="http://schemas.microsoft.com/office/drawing/2014/main" id="{F4602A95-6971-44E4-B559-F6BC8BB9A4FC}"/>
            </a:ext>
          </a:extLst>
        </xdr:cNvPr>
        <xdr:cNvSpPr txBox="1"/>
      </xdr:nvSpPr>
      <xdr:spPr>
        <a:xfrm>
          <a:off x="927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5A4F59E-4784-42A7-807E-C0D10F660E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0A4E7EC-8A21-4857-A643-21A245176E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22E022-7BFE-486E-AF79-931E3DDC7A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1872F6-196C-478B-8381-3FE5A56F3F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90D2C31-7F9C-43A8-9239-7525A7FBB6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3A41AD5-5C42-4E07-9C67-FC9B127CB9B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1FBFB6B-AF78-4E06-97D2-C1279A51C2D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E3FD0AA-E653-4D78-B85A-878D9618CFC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6E3D5F1-A213-4017-BB64-F25F7BD3760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8015AE4-684B-4B18-B17A-B04632135D1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10E2E06-F362-4491-A7CC-79EBDABD776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4FB1137-239E-464C-9F10-BBE3079227B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33FC267-5EA5-4E9E-80FE-A9E500778E3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7092567-8ACC-4345-8710-06956E3085B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5D83652-6565-4234-9BF5-4D8CD5BA4F1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0E076DC-708C-4F7C-9CE0-097A08E883C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16145A7-D754-45F0-B9BB-E520068649A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19EEEAA-78EB-4F2C-BD60-920A39A1F68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14F4793-DE02-4A22-B989-1A832E6F840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05C967E-9F88-4F94-A96D-26B3DFA3667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6F861BD-D4A8-4812-B39A-542B362A19A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1A3E787-705B-4BEF-BE87-3006139F9C7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C3D5FA4-5973-49F0-9761-19F58CD05D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A7083A9-25C3-4768-A00A-72B7F0604F29}"/>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9E9FEFEC-046E-46D5-8BAB-112BE5C1287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24D0A1E-7D46-49E3-9673-DDBCC836ECBA}"/>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8807217F-4946-4A2E-8C15-57E13C51BE87}"/>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DAD5FDA4-A96E-4D6D-B134-20FB81D39712}"/>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7A502A86-3D67-41C4-8E29-9A896CB9C6F3}"/>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04BD24D-6483-4262-9BE0-61F941CA700D}"/>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15921037-CAB3-4AFF-8850-55ED4E00652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5BA076A-2BCD-48BA-9F35-8BD4DAEBD18B}"/>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32C706C-C90D-4905-AED4-FECC2CA734F1}"/>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2128E735-0832-49EA-BAD2-B8D0A0FF59E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7F249F-F0C5-4242-8836-22E61E4C75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6CF9C8-5894-45C2-9978-07F608E556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5A858E-C338-4458-A696-7889B50538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37171C-259A-41F7-AE59-E962DF6F897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FA8A21-5053-4C3A-9BC3-1BDE43D298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31" name="楕円 130">
          <a:extLst>
            <a:ext uri="{FF2B5EF4-FFF2-40B4-BE49-F238E27FC236}">
              <a16:creationId xmlns:a16="http://schemas.microsoft.com/office/drawing/2014/main" id="{E2A212DA-FB9E-4FEE-9702-AE3E21CA265F}"/>
            </a:ext>
          </a:extLst>
        </xdr:cNvPr>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32" name="【図書館】&#10;一人当たり面積該当値テキスト">
          <a:extLst>
            <a:ext uri="{FF2B5EF4-FFF2-40B4-BE49-F238E27FC236}">
              <a16:creationId xmlns:a16="http://schemas.microsoft.com/office/drawing/2014/main" id="{34A8861E-4351-4154-AE13-CC332B700717}"/>
            </a:ext>
          </a:extLst>
        </xdr:cNvPr>
        <xdr:cNvSpPr txBox="1"/>
      </xdr:nvSpPr>
      <xdr:spPr>
        <a:xfrm>
          <a:off x="10515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33" name="楕円 132">
          <a:extLst>
            <a:ext uri="{FF2B5EF4-FFF2-40B4-BE49-F238E27FC236}">
              <a16:creationId xmlns:a16="http://schemas.microsoft.com/office/drawing/2014/main" id="{7AB9C062-02B6-4C44-B257-5B96B9CA42AD}"/>
            </a:ext>
          </a:extLst>
        </xdr:cNvPr>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64770</xdr:rowOff>
    </xdr:to>
    <xdr:cxnSp macro="">
      <xdr:nvCxnSpPr>
        <xdr:cNvPr id="134" name="直線コネクタ 133">
          <a:extLst>
            <a:ext uri="{FF2B5EF4-FFF2-40B4-BE49-F238E27FC236}">
              <a16:creationId xmlns:a16="http://schemas.microsoft.com/office/drawing/2014/main" id="{0E9952A6-00DB-44D3-8F8D-9B43F6377C8E}"/>
            </a:ext>
          </a:extLst>
        </xdr:cNvPr>
        <xdr:cNvCxnSpPr/>
      </xdr:nvCxnSpPr>
      <xdr:spPr>
        <a:xfrm>
          <a:off x="9639300" y="709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7C6B5C4A-87B8-4ECD-A80B-EF7229F14949}"/>
            </a:ext>
          </a:extLst>
        </xdr:cNvPr>
        <xdr:cNvSpPr/>
      </xdr:nvSpPr>
      <xdr:spPr>
        <a:xfrm>
          <a:off x="8699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C7B2B15C-A62F-46EF-9B60-0DC7E702BB97}"/>
            </a:ext>
          </a:extLst>
        </xdr:cNvPr>
        <xdr:cNvCxnSpPr/>
      </xdr:nvCxnSpPr>
      <xdr:spPr>
        <a:xfrm flipV="1">
          <a:off x="8750300" y="7094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7" name="楕円 136">
          <a:extLst>
            <a:ext uri="{FF2B5EF4-FFF2-40B4-BE49-F238E27FC236}">
              <a16:creationId xmlns:a16="http://schemas.microsoft.com/office/drawing/2014/main" id="{31B3942A-A0CA-4595-820E-933C0A31A820}"/>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87630</xdr:rowOff>
    </xdr:to>
    <xdr:cxnSp macro="">
      <xdr:nvCxnSpPr>
        <xdr:cNvPr id="138" name="直線コネクタ 137">
          <a:extLst>
            <a:ext uri="{FF2B5EF4-FFF2-40B4-BE49-F238E27FC236}">
              <a16:creationId xmlns:a16="http://schemas.microsoft.com/office/drawing/2014/main" id="{D8D76201-A00A-4055-9265-8ADBF69DC8B4}"/>
            </a:ext>
          </a:extLst>
        </xdr:cNvPr>
        <xdr:cNvCxnSpPr/>
      </xdr:nvCxnSpPr>
      <xdr:spPr>
        <a:xfrm flipV="1">
          <a:off x="7861300" y="7101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9" name="楕円 138">
          <a:extLst>
            <a:ext uri="{FF2B5EF4-FFF2-40B4-BE49-F238E27FC236}">
              <a16:creationId xmlns:a16="http://schemas.microsoft.com/office/drawing/2014/main" id="{9B87FA55-C9EE-44E7-9428-ABC36EE4F455}"/>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40" name="直線コネクタ 139">
          <a:extLst>
            <a:ext uri="{FF2B5EF4-FFF2-40B4-BE49-F238E27FC236}">
              <a16:creationId xmlns:a16="http://schemas.microsoft.com/office/drawing/2014/main" id="{DED57FEE-263A-47ED-8838-0C35DC8CB824}"/>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3D825CD-3562-4FE0-A728-302549DF7E08}"/>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055A27E-2C60-4689-B7AB-20F60B155AD3}"/>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08CC7E1-50DB-4F04-AD65-0904CAEB8654}"/>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1B28F97E-1857-40C7-8E7C-0C29D55F209B}"/>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5" name="n_1mainValue【図書館】&#10;一人当たり面積">
          <a:extLst>
            <a:ext uri="{FF2B5EF4-FFF2-40B4-BE49-F238E27FC236}">
              <a16:creationId xmlns:a16="http://schemas.microsoft.com/office/drawing/2014/main" id="{431E763D-B790-4B83-98FC-7B4295730DAC}"/>
            </a:ext>
          </a:extLst>
        </xdr:cNvPr>
        <xdr:cNvSpPr txBox="1"/>
      </xdr:nvSpPr>
      <xdr:spPr>
        <a:xfrm>
          <a:off x="9391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6" name="n_2mainValue【図書館】&#10;一人当たり面積">
          <a:extLst>
            <a:ext uri="{FF2B5EF4-FFF2-40B4-BE49-F238E27FC236}">
              <a16:creationId xmlns:a16="http://schemas.microsoft.com/office/drawing/2014/main" id="{AC3DEB43-D5F7-4441-9E9E-E76DE85A82E3}"/>
            </a:ext>
          </a:extLst>
        </xdr:cNvPr>
        <xdr:cNvSpPr txBox="1"/>
      </xdr:nvSpPr>
      <xdr:spPr>
        <a:xfrm>
          <a:off x="8515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7" name="n_3mainValue【図書館】&#10;一人当たり面積">
          <a:extLst>
            <a:ext uri="{FF2B5EF4-FFF2-40B4-BE49-F238E27FC236}">
              <a16:creationId xmlns:a16="http://schemas.microsoft.com/office/drawing/2014/main" id="{CD7EB954-DE7A-43E3-9CEB-BA4149F06B84}"/>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8" name="n_4mainValue【図書館】&#10;一人当たり面積">
          <a:extLst>
            <a:ext uri="{FF2B5EF4-FFF2-40B4-BE49-F238E27FC236}">
              <a16:creationId xmlns:a16="http://schemas.microsoft.com/office/drawing/2014/main" id="{3940ED74-8357-4CEB-9484-4C050DF15FDC}"/>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DE6BD2D-0366-4578-8CAC-97C9DA5E460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882FDF9-CA7C-40E2-AB98-84CA2FFCFF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D173233-E6E4-44C9-B1E7-09F3745898C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9520B1-2741-4BA1-87B6-16F3B9A261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FAD7A20-7711-4652-9DB9-BB55702AE7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101BC7C-0E5C-4427-B30D-1C136BFBEBC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C1C57C2-231D-4C24-9B10-DF4D80A65F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8981C1D-940A-4C35-AB01-4027969E0C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486B8A6-0656-4549-A193-1249539213A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68BA43F-8959-485C-89A3-A1B08F105F8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9FB5800-78D7-4E7B-822B-2A70A0ACC5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4D9CB52-572C-4740-9D15-1711CF9292E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E227D4C-5A1E-46EB-AD04-57F48E4EF92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E7ED1A0-5466-4796-B253-DD2B898D6A0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1E3C41F-0EB6-48D2-91DD-975E2605638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1CA51F9-6CF1-4E20-9446-FF2EAA321A1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1EABF55-C411-4DBA-A9BE-F350DE9BF23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63F765B-A92A-4FEF-AEA1-AE3A933C1A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EF97538-10CD-497F-90B9-0CF0882C7A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1BDCDA5-C6B3-4A85-AB10-EE8A97907F3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483B79E-6291-46DB-ADA1-CC8F737A90E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142E67F-AC57-406C-ADBB-C0FDB610D5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6DD5F0F-DCF5-4753-8E73-5AE13881598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757D2F1-7A36-47BF-8018-7EEE80E8E5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60A6EC4-C596-4419-9AAE-AEBAC69B03D6}"/>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3B22D06-2784-4250-BCA7-8D754B5A0D11}"/>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7E12E37-0424-4C49-8EAD-0B69AB4B546F}"/>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810E236-D4FB-410E-8617-35211E415DFF}"/>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E80A97C4-4745-4C01-AAC2-62186A753E8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CE0DA78-D735-4E4E-A4D0-C7258189A5D5}"/>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AAC4D4-85CE-4640-B39B-AECAEC3E78CC}"/>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638906BE-5676-45EA-9C35-74EBCA3AE175}"/>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D49814F6-CA2B-4417-B995-982429B4EFC3}"/>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C2761754-7F36-4F72-B00A-F41C6D2E99FF}"/>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65EF746-9B83-4924-9BF8-EE72E12B89A7}"/>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82ED84-B8E3-4C8D-BAD1-B12631ACB0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1DB5D9-B588-4AB2-A384-1FB5887AF93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1C8B8B-2706-4920-B618-F983690BBF8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B86FC89-0691-46BA-A51C-E9E48B5786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B69D717-F715-4659-AE24-97BB8D8FCCA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73025</xdr:rowOff>
    </xdr:from>
    <xdr:to>
      <xdr:col>24</xdr:col>
      <xdr:colOff>114300</xdr:colOff>
      <xdr:row>62</xdr:row>
      <xdr:rowOff>3175</xdr:rowOff>
    </xdr:to>
    <xdr:sp macro="" textlink="">
      <xdr:nvSpPr>
        <xdr:cNvPr id="189" name="楕円 188">
          <a:extLst>
            <a:ext uri="{FF2B5EF4-FFF2-40B4-BE49-F238E27FC236}">
              <a16:creationId xmlns:a16="http://schemas.microsoft.com/office/drawing/2014/main" id="{2920784D-DCD8-4DAF-A0AE-97079EA8E978}"/>
            </a:ext>
          </a:extLst>
        </xdr:cNvPr>
        <xdr:cNvSpPr/>
      </xdr:nvSpPr>
      <xdr:spPr>
        <a:xfrm>
          <a:off x="45847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51452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E81E758-2E8E-414B-A9F5-170CBAF7309D}"/>
            </a:ext>
          </a:extLst>
        </xdr:cNvPr>
        <xdr:cNvSpPr txBox="1"/>
      </xdr:nvSpPr>
      <xdr:spPr>
        <a:xfrm>
          <a:off x="4673600"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25400</xdr:rowOff>
    </xdr:from>
    <xdr:to>
      <xdr:col>20</xdr:col>
      <xdr:colOff>38100</xdr:colOff>
      <xdr:row>61</xdr:row>
      <xdr:rowOff>127000</xdr:rowOff>
    </xdr:to>
    <xdr:sp macro="" textlink="">
      <xdr:nvSpPr>
        <xdr:cNvPr id="191" name="楕円 190">
          <a:extLst>
            <a:ext uri="{FF2B5EF4-FFF2-40B4-BE49-F238E27FC236}">
              <a16:creationId xmlns:a16="http://schemas.microsoft.com/office/drawing/2014/main" id="{4562B341-1BD1-4E57-996D-1B653771E125}"/>
            </a:ext>
          </a:extLst>
        </xdr:cNvPr>
        <xdr:cNvSpPr/>
      </xdr:nvSpPr>
      <xdr:spPr>
        <a:xfrm>
          <a:off x="3746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76200</xdr:rowOff>
    </xdr:from>
    <xdr:to>
      <xdr:col>24</xdr:col>
      <xdr:colOff>63500</xdr:colOff>
      <xdr:row>61</xdr:row>
      <xdr:rowOff>123825</xdr:rowOff>
    </xdr:to>
    <xdr:cxnSp macro="">
      <xdr:nvCxnSpPr>
        <xdr:cNvPr id="192" name="直線コネクタ 191">
          <a:extLst>
            <a:ext uri="{FF2B5EF4-FFF2-40B4-BE49-F238E27FC236}">
              <a16:creationId xmlns:a16="http://schemas.microsoft.com/office/drawing/2014/main" id="{08221C3C-5106-49CD-9AC7-E2AC8F347045}"/>
            </a:ext>
          </a:extLst>
        </xdr:cNvPr>
        <xdr:cNvCxnSpPr/>
      </xdr:nvCxnSpPr>
      <xdr:spPr>
        <a:xfrm>
          <a:off x="3797300" y="105346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3" name="楕円 192">
          <a:extLst>
            <a:ext uri="{FF2B5EF4-FFF2-40B4-BE49-F238E27FC236}">
              <a16:creationId xmlns:a16="http://schemas.microsoft.com/office/drawing/2014/main" id="{43CD970D-2E29-4B51-85A7-29B9B730B9AC}"/>
            </a:ext>
          </a:extLst>
        </xdr:cNvPr>
        <xdr:cNvSpPr/>
      </xdr:nvSpPr>
      <xdr:spPr>
        <a:xfrm>
          <a:off x="2857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76200</xdr:rowOff>
    </xdr:to>
    <xdr:cxnSp macro="">
      <xdr:nvCxnSpPr>
        <xdr:cNvPr id="194" name="直線コネクタ 193">
          <a:extLst>
            <a:ext uri="{FF2B5EF4-FFF2-40B4-BE49-F238E27FC236}">
              <a16:creationId xmlns:a16="http://schemas.microsoft.com/office/drawing/2014/main" id="{8E52AFCE-13B8-42E9-B0B9-1691B48B9804}"/>
            </a:ext>
          </a:extLst>
        </xdr:cNvPr>
        <xdr:cNvCxnSpPr/>
      </xdr:nvCxnSpPr>
      <xdr:spPr>
        <a:xfrm>
          <a:off x="2908300" y="104851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97790</xdr:rowOff>
    </xdr:from>
    <xdr:to>
      <xdr:col>10</xdr:col>
      <xdr:colOff>165100</xdr:colOff>
      <xdr:row>61</xdr:row>
      <xdr:rowOff>27940</xdr:rowOff>
    </xdr:to>
    <xdr:sp macro="" textlink="">
      <xdr:nvSpPr>
        <xdr:cNvPr id="195" name="楕円 194">
          <a:extLst>
            <a:ext uri="{FF2B5EF4-FFF2-40B4-BE49-F238E27FC236}">
              <a16:creationId xmlns:a16="http://schemas.microsoft.com/office/drawing/2014/main" id="{B2580708-110C-492C-8926-C6F454F1DE1A}"/>
            </a:ext>
          </a:extLst>
        </xdr:cNvPr>
        <xdr:cNvSpPr/>
      </xdr:nvSpPr>
      <xdr:spPr>
        <a:xfrm>
          <a:off x="1968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148590</xdr:rowOff>
    </xdr:from>
    <xdr:to>
      <xdr:col>15</xdr:col>
      <xdr:colOff>50800</xdr:colOff>
      <xdr:row>61</xdr:row>
      <xdr:rowOff>26670</xdr:rowOff>
    </xdr:to>
    <xdr:cxnSp macro="">
      <xdr:nvCxnSpPr>
        <xdr:cNvPr id="196" name="直線コネクタ 195">
          <a:extLst>
            <a:ext uri="{FF2B5EF4-FFF2-40B4-BE49-F238E27FC236}">
              <a16:creationId xmlns:a16="http://schemas.microsoft.com/office/drawing/2014/main" id="{2D22FEEB-E3F2-4F6F-A458-AC4AA1CFB395}"/>
            </a:ext>
          </a:extLst>
        </xdr:cNvPr>
        <xdr:cNvCxnSpPr/>
      </xdr:nvCxnSpPr>
      <xdr:spPr>
        <a:xfrm>
          <a:off x="2019300" y="104355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48260</xdr:rowOff>
    </xdr:from>
    <xdr:to>
      <xdr:col>6</xdr:col>
      <xdr:colOff>38100</xdr:colOff>
      <xdr:row>60</xdr:row>
      <xdr:rowOff>149860</xdr:rowOff>
    </xdr:to>
    <xdr:sp macro="" textlink="">
      <xdr:nvSpPr>
        <xdr:cNvPr id="197" name="楕円 196">
          <a:extLst>
            <a:ext uri="{FF2B5EF4-FFF2-40B4-BE49-F238E27FC236}">
              <a16:creationId xmlns:a16="http://schemas.microsoft.com/office/drawing/2014/main" id="{6BEB3CF3-8409-4F3A-B4CE-230AD3CF1474}"/>
            </a:ext>
          </a:extLst>
        </xdr:cNvPr>
        <xdr:cNvSpPr/>
      </xdr:nvSpPr>
      <xdr:spPr>
        <a:xfrm>
          <a:off x="1079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99060</xdr:rowOff>
    </xdr:from>
    <xdr:to>
      <xdr:col>10</xdr:col>
      <xdr:colOff>114300</xdr:colOff>
      <xdr:row>60</xdr:row>
      <xdr:rowOff>148590</xdr:rowOff>
    </xdr:to>
    <xdr:cxnSp macro="">
      <xdr:nvCxnSpPr>
        <xdr:cNvPr id="198" name="直線コネクタ 197">
          <a:extLst>
            <a:ext uri="{FF2B5EF4-FFF2-40B4-BE49-F238E27FC236}">
              <a16:creationId xmlns:a16="http://schemas.microsoft.com/office/drawing/2014/main" id="{412B7162-41A5-416E-8875-731983EDA7E9}"/>
            </a:ext>
          </a:extLst>
        </xdr:cNvPr>
        <xdr:cNvCxnSpPr/>
      </xdr:nvCxnSpPr>
      <xdr:spPr>
        <a:xfrm>
          <a:off x="1130300" y="103860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F412578C-5A50-42FE-8EC1-5EE4B63C55D9}"/>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ACE7485-D7E0-42CA-920D-8748F98754FC}"/>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12CEFB6D-0E68-4B77-9099-63D874D9466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14D4FB06-6769-4148-A35A-B4568A5E95CE}"/>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118127</xdr:rowOff>
    </xdr:from>
    <xdr:ext cx="405111" cy="259045"/>
    <xdr:sp macro="" textlink="">
      <xdr:nvSpPr>
        <xdr:cNvPr id="203" name="n_1mainValue【体育館・プール】&#10;有形固定資産減価償却率">
          <a:extLst>
            <a:ext uri="{FF2B5EF4-FFF2-40B4-BE49-F238E27FC236}">
              <a16:creationId xmlns:a16="http://schemas.microsoft.com/office/drawing/2014/main" id="{CE0BD775-6D3B-4715-A5C1-B9E4C07B6E79}"/>
            </a:ext>
          </a:extLst>
        </xdr:cNvPr>
        <xdr:cNvSpPr txBox="1"/>
      </xdr:nvSpPr>
      <xdr:spPr>
        <a:xfrm>
          <a:off x="3582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4" name="n_2mainValue【体育館・プール】&#10;有形固定資産減価償却率">
          <a:extLst>
            <a:ext uri="{FF2B5EF4-FFF2-40B4-BE49-F238E27FC236}">
              <a16:creationId xmlns:a16="http://schemas.microsoft.com/office/drawing/2014/main" id="{65910668-9525-4095-AB04-E389FF5A9898}"/>
            </a:ext>
          </a:extLst>
        </xdr:cNvPr>
        <xdr:cNvSpPr txBox="1"/>
      </xdr:nvSpPr>
      <xdr:spPr>
        <a:xfrm>
          <a:off x="2705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19067</xdr:rowOff>
    </xdr:from>
    <xdr:ext cx="405111" cy="259045"/>
    <xdr:sp macro="" textlink="">
      <xdr:nvSpPr>
        <xdr:cNvPr id="205" name="n_3mainValue【体育館・プール】&#10;有形固定資産減価償却率">
          <a:extLst>
            <a:ext uri="{FF2B5EF4-FFF2-40B4-BE49-F238E27FC236}">
              <a16:creationId xmlns:a16="http://schemas.microsoft.com/office/drawing/2014/main" id="{1B6C6150-C198-4A02-BBDD-6F2AB66F5108}"/>
            </a:ext>
          </a:extLst>
        </xdr:cNvPr>
        <xdr:cNvSpPr txBox="1"/>
      </xdr:nvSpPr>
      <xdr:spPr>
        <a:xfrm>
          <a:off x="1816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166387</xdr:rowOff>
    </xdr:from>
    <xdr:ext cx="405111" cy="259045"/>
    <xdr:sp macro="" textlink="">
      <xdr:nvSpPr>
        <xdr:cNvPr id="206" name="n_4mainValue【体育館・プール】&#10;有形固定資産減価償却率">
          <a:extLst>
            <a:ext uri="{FF2B5EF4-FFF2-40B4-BE49-F238E27FC236}">
              <a16:creationId xmlns:a16="http://schemas.microsoft.com/office/drawing/2014/main" id="{EBA0E4BE-AF16-45AE-9836-062D858EB4C4}"/>
            </a:ext>
          </a:extLst>
        </xdr:cNvPr>
        <xdr:cNvSpPr txBox="1"/>
      </xdr:nvSpPr>
      <xdr:spPr>
        <a:xfrm>
          <a:off x="927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5A0E63C-CF65-4630-8ACA-5EC847DCBE5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153A900-2465-4AE9-AF98-9DF7AF89C3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6B41BD5-1887-4C42-A158-68D206AB29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748D135-ACB7-41F2-90CD-B3BBDFE5220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39294AD-C7D0-4E0E-8D55-A6FF257768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C822CC2-6A85-498C-A616-1A104420EA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3C27D53-AAAC-418A-934A-49E9AE0AFD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2BA52B3-D726-41FA-BA5A-4A762B1136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FA6F531-6A31-413C-ABDD-60FCA0E5CB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11B6300-08ED-42CB-BBFA-890DCED620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D453D46-C9C2-4AB3-BD15-15B6176673A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FB06514-3816-4047-9CF7-57776B1F61F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CA48E46-0BCC-4DFE-9FA3-33BD07C4481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8597C28-4574-449B-9664-771DB6B3A93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798F125-B17A-4B30-9781-B769FAE9072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41D897A-8076-4D8E-ABE0-21D0171A228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BF1DD70-532F-4822-ADF0-E2143A3BF60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DEDABEA-7FE0-4DFB-94A5-80095577137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9EFA6B6-0CEF-4776-9900-148A82C893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31ADDD-A9DE-44D6-A111-F22ABC2EEB1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E62B8AF-32D6-4C3B-AB07-6744C90941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567D1E8-B8A4-4AE5-BADF-9F8CFAE183B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42914F4-2A32-4DCE-98B4-87BBDB27764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F8878A30-D184-4063-B11D-BA3017D63F62}"/>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E29AC9C6-481D-4F10-9E0D-A482FF4CB387}"/>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A380F8D-183F-4D08-80E4-FE0CFEE58C0F}"/>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7E224FC8-5FB7-4A80-82E8-425537EBD48B}"/>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7ADDADAB-1889-4D65-8A17-3EBB905938F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6B87FDCC-3CF2-4880-B2EE-A623473AEF2D}"/>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CF945F0-6690-45CB-B01E-4E79CC560F38}"/>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9C6FDFD-F485-4DFA-83AD-19D4422B3711}"/>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861FA7E-5292-4FAF-BFA7-C5EC387AB7F7}"/>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7787B0DD-40D5-4AD1-8886-414E7C99EEA3}"/>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EA3E6C64-A947-4101-932E-7E0DCF541DAA}"/>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65AC44-BFB6-4B29-9529-EBF31690D0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242CA61-0F52-4C64-B4F5-2D7AF2DD225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FDCBE4-108E-4C05-86E0-713A3BC078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9619947-48CB-4B6F-A0AB-DDD3FBE7858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938FC6-79C0-426B-8F54-6387547609E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macro="" textlink="">
      <xdr:nvSpPr>
        <xdr:cNvPr id="246" name="楕円 245">
          <a:extLst>
            <a:ext uri="{FF2B5EF4-FFF2-40B4-BE49-F238E27FC236}">
              <a16:creationId xmlns:a16="http://schemas.microsoft.com/office/drawing/2014/main" id="{4B5A7042-AB23-4D04-9D58-5D40E36BA8A5}"/>
            </a:ext>
          </a:extLst>
        </xdr:cNvPr>
        <xdr:cNvSpPr/>
      </xdr:nvSpPr>
      <xdr:spPr>
        <a:xfrm>
          <a:off x="10426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29227</xdr:rowOff>
    </xdr:from>
    <xdr:ext cx="469744" cy="259045"/>
    <xdr:sp macro="" textlink="">
      <xdr:nvSpPr>
        <xdr:cNvPr id="247" name="【体育館・プール】&#10;一人当たり面積該当値テキスト">
          <a:extLst>
            <a:ext uri="{FF2B5EF4-FFF2-40B4-BE49-F238E27FC236}">
              <a16:creationId xmlns:a16="http://schemas.microsoft.com/office/drawing/2014/main" id="{1E41FDE3-A140-466E-8FC9-57D649E5EA77}"/>
            </a:ext>
          </a:extLst>
        </xdr:cNvPr>
        <xdr:cNvSpPr txBox="1"/>
      </xdr:nvSpPr>
      <xdr:spPr>
        <a:xfrm>
          <a:off x="10515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16510</xdr:rowOff>
    </xdr:from>
    <xdr:to>
      <xdr:col>50</xdr:col>
      <xdr:colOff>165100</xdr:colOff>
      <xdr:row>61</xdr:row>
      <xdr:rowOff>118110</xdr:rowOff>
    </xdr:to>
    <xdr:sp macro="" textlink="">
      <xdr:nvSpPr>
        <xdr:cNvPr id="248" name="楕円 247">
          <a:extLst>
            <a:ext uri="{FF2B5EF4-FFF2-40B4-BE49-F238E27FC236}">
              <a16:creationId xmlns:a16="http://schemas.microsoft.com/office/drawing/2014/main" id="{175AADA6-1F7F-413F-8793-158591519CC4}"/>
            </a:ext>
          </a:extLst>
        </xdr:cNvPr>
        <xdr:cNvSpPr/>
      </xdr:nvSpPr>
      <xdr:spPr>
        <a:xfrm>
          <a:off x="9588500" y="104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67310</xdr:rowOff>
    </xdr:to>
    <xdr:cxnSp macro="">
      <xdr:nvCxnSpPr>
        <xdr:cNvPr id="249" name="直線コネクタ 248">
          <a:extLst>
            <a:ext uri="{FF2B5EF4-FFF2-40B4-BE49-F238E27FC236}">
              <a16:creationId xmlns:a16="http://schemas.microsoft.com/office/drawing/2014/main" id="{6BC75B3B-620E-40EA-9DFD-66F2CA954701}"/>
            </a:ext>
          </a:extLst>
        </xdr:cNvPr>
        <xdr:cNvCxnSpPr/>
      </xdr:nvCxnSpPr>
      <xdr:spPr>
        <a:xfrm flipV="1">
          <a:off x="9639300" y="1051560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26670</xdr:rowOff>
    </xdr:from>
    <xdr:to>
      <xdr:col>46</xdr:col>
      <xdr:colOff>38100</xdr:colOff>
      <xdr:row>61</xdr:row>
      <xdr:rowOff>128270</xdr:rowOff>
    </xdr:to>
    <xdr:sp macro="" textlink="">
      <xdr:nvSpPr>
        <xdr:cNvPr id="250" name="楕円 249">
          <a:extLst>
            <a:ext uri="{FF2B5EF4-FFF2-40B4-BE49-F238E27FC236}">
              <a16:creationId xmlns:a16="http://schemas.microsoft.com/office/drawing/2014/main" id="{5A1480FE-07C3-4AAF-B512-1476999B457C}"/>
            </a:ext>
          </a:extLst>
        </xdr:cNvPr>
        <xdr:cNvSpPr/>
      </xdr:nvSpPr>
      <xdr:spPr>
        <a:xfrm>
          <a:off x="86995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67310</xdr:rowOff>
    </xdr:from>
    <xdr:to>
      <xdr:col>50</xdr:col>
      <xdr:colOff>114300</xdr:colOff>
      <xdr:row>61</xdr:row>
      <xdr:rowOff>77470</xdr:rowOff>
    </xdr:to>
    <xdr:cxnSp macro="">
      <xdr:nvCxnSpPr>
        <xdr:cNvPr id="251" name="直線コネクタ 250">
          <a:extLst>
            <a:ext uri="{FF2B5EF4-FFF2-40B4-BE49-F238E27FC236}">
              <a16:creationId xmlns:a16="http://schemas.microsoft.com/office/drawing/2014/main" id="{ED0B5CBE-CC4B-4AB9-8FC9-4ED20184EA26}"/>
            </a:ext>
          </a:extLst>
        </xdr:cNvPr>
        <xdr:cNvCxnSpPr/>
      </xdr:nvCxnSpPr>
      <xdr:spPr>
        <a:xfrm flipV="1">
          <a:off x="8750300" y="1052576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36830</xdr:rowOff>
    </xdr:from>
    <xdr:to>
      <xdr:col>41</xdr:col>
      <xdr:colOff>101600</xdr:colOff>
      <xdr:row>61</xdr:row>
      <xdr:rowOff>138430</xdr:rowOff>
    </xdr:to>
    <xdr:sp macro="" textlink="">
      <xdr:nvSpPr>
        <xdr:cNvPr id="252" name="楕円 251">
          <a:extLst>
            <a:ext uri="{FF2B5EF4-FFF2-40B4-BE49-F238E27FC236}">
              <a16:creationId xmlns:a16="http://schemas.microsoft.com/office/drawing/2014/main" id="{A794DF2B-87CE-413E-938B-F754A9B372D8}"/>
            </a:ext>
          </a:extLst>
        </xdr:cNvPr>
        <xdr:cNvSpPr/>
      </xdr:nvSpPr>
      <xdr:spPr>
        <a:xfrm>
          <a:off x="7810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77470</xdr:rowOff>
    </xdr:from>
    <xdr:to>
      <xdr:col>45</xdr:col>
      <xdr:colOff>177800</xdr:colOff>
      <xdr:row>61</xdr:row>
      <xdr:rowOff>87630</xdr:rowOff>
    </xdr:to>
    <xdr:cxnSp macro="">
      <xdr:nvCxnSpPr>
        <xdr:cNvPr id="253" name="直線コネクタ 252">
          <a:extLst>
            <a:ext uri="{FF2B5EF4-FFF2-40B4-BE49-F238E27FC236}">
              <a16:creationId xmlns:a16="http://schemas.microsoft.com/office/drawing/2014/main" id="{C8B24CC8-893E-4B98-8F46-AFFC739F01B8}"/>
            </a:ext>
          </a:extLst>
        </xdr:cNvPr>
        <xdr:cNvCxnSpPr/>
      </xdr:nvCxnSpPr>
      <xdr:spPr>
        <a:xfrm flipV="1">
          <a:off x="7861300" y="105359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254" name="楕円 253">
          <a:extLst>
            <a:ext uri="{FF2B5EF4-FFF2-40B4-BE49-F238E27FC236}">
              <a16:creationId xmlns:a16="http://schemas.microsoft.com/office/drawing/2014/main" id="{F58007BD-EE25-4458-B532-A4CE7C98FC62}"/>
            </a:ext>
          </a:extLst>
        </xdr:cNvPr>
        <xdr:cNvSpPr/>
      </xdr:nvSpPr>
      <xdr:spPr>
        <a:xfrm>
          <a:off x="692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87630</xdr:rowOff>
    </xdr:from>
    <xdr:to>
      <xdr:col>41</xdr:col>
      <xdr:colOff>50800</xdr:colOff>
      <xdr:row>61</xdr:row>
      <xdr:rowOff>137160</xdr:rowOff>
    </xdr:to>
    <xdr:cxnSp macro="">
      <xdr:nvCxnSpPr>
        <xdr:cNvPr id="255" name="直線コネクタ 254">
          <a:extLst>
            <a:ext uri="{FF2B5EF4-FFF2-40B4-BE49-F238E27FC236}">
              <a16:creationId xmlns:a16="http://schemas.microsoft.com/office/drawing/2014/main" id="{1E17C5BC-31BB-479A-B854-50AFF92A90ED}"/>
            </a:ext>
          </a:extLst>
        </xdr:cNvPr>
        <xdr:cNvCxnSpPr/>
      </xdr:nvCxnSpPr>
      <xdr:spPr>
        <a:xfrm flipV="1">
          <a:off x="6972300" y="105460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0581A39A-F39A-4BDE-A638-53C4ED990229}"/>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AF9D4A4A-58A7-4F8A-9529-D7C3A260700C}"/>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C903C166-FF0C-4ADA-AF05-A646BF6D712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24AA334-65F0-4D38-9946-DA25F6AEC3EE}"/>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134637</xdr:rowOff>
    </xdr:from>
    <xdr:ext cx="469744" cy="259045"/>
    <xdr:sp macro="" textlink="">
      <xdr:nvSpPr>
        <xdr:cNvPr id="260" name="n_1mainValue【体育館・プール】&#10;一人当たり面積">
          <a:extLst>
            <a:ext uri="{FF2B5EF4-FFF2-40B4-BE49-F238E27FC236}">
              <a16:creationId xmlns:a16="http://schemas.microsoft.com/office/drawing/2014/main" id="{1826E39D-47E6-4170-B296-2FF0D42B0275}"/>
            </a:ext>
          </a:extLst>
        </xdr:cNvPr>
        <xdr:cNvSpPr txBox="1"/>
      </xdr:nvSpPr>
      <xdr:spPr>
        <a:xfrm>
          <a:off x="9391727"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30F506B5-E0FB-472D-ACB9-7C4626A11141}"/>
            </a:ext>
          </a:extLst>
        </xdr:cNvPr>
        <xdr:cNvSpPr txBox="1"/>
      </xdr:nvSpPr>
      <xdr:spPr>
        <a:xfrm>
          <a:off x="8515427" y="1026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154957</xdr:rowOff>
    </xdr:from>
    <xdr:ext cx="469744" cy="259045"/>
    <xdr:sp macro="" textlink="">
      <xdr:nvSpPr>
        <xdr:cNvPr id="262" name="n_3mainValue【体育館・プール】&#10;一人当たり面積">
          <a:extLst>
            <a:ext uri="{FF2B5EF4-FFF2-40B4-BE49-F238E27FC236}">
              <a16:creationId xmlns:a16="http://schemas.microsoft.com/office/drawing/2014/main" id="{929DFD5E-D45E-4FC2-988E-9982E1DA800D}"/>
            </a:ext>
          </a:extLst>
        </xdr:cNvPr>
        <xdr:cNvSpPr txBox="1"/>
      </xdr:nvSpPr>
      <xdr:spPr>
        <a:xfrm>
          <a:off x="7626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33037</xdr:rowOff>
    </xdr:from>
    <xdr:ext cx="469744" cy="259045"/>
    <xdr:sp macro="" textlink="">
      <xdr:nvSpPr>
        <xdr:cNvPr id="263" name="n_4mainValue【体育館・プール】&#10;一人当たり面積">
          <a:extLst>
            <a:ext uri="{FF2B5EF4-FFF2-40B4-BE49-F238E27FC236}">
              <a16:creationId xmlns:a16="http://schemas.microsoft.com/office/drawing/2014/main" id="{8E9A5DE8-417F-4191-B126-00777898B807}"/>
            </a:ext>
          </a:extLst>
        </xdr:cNvPr>
        <xdr:cNvSpPr txBox="1"/>
      </xdr:nvSpPr>
      <xdr:spPr>
        <a:xfrm>
          <a:off x="6737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1C28039-5E33-403E-A153-8777746558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AF2ABC7-B9E2-4B7C-895A-22F86D1415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945F7DF-E60E-4BFD-B70B-1C306DA9F6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A7A0112-DFE0-4899-839E-9E8521D24E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5F88F77-616D-4282-9170-D07B8C9D94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43D9AE6-4638-4EAA-BE13-0456190F80B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11F6960-4E38-463C-9E0B-10B2382E2D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BF5F6A9-6167-4790-B484-486DD32F77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AE46BE-13C1-40F4-81B7-F59FAA8976E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B6D9C84-6E3B-4CC2-8C66-DE4708E5875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95F3EB0-DC98-4A1B-9952-EA7D829C98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9FFEFA0-CA29-4573-85F1-0099B5CE159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870C434-A294-4191-90DF-B56C752A5BF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4282F19-C435-46EE-9087-0B5FFD87F56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DFDF0A0-4A9F-4C55-9B2F-66EB9821276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2ABB88E-D588-4734-BDA4-D7C824CE2E4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4C67D2B-33C8-4D48-9408-1DBC304C408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0651984-9396-49A3-BFAD-C28A55F8391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7BA161C-F9D9-44B9-B765-542763A982A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115CBC4-D500-49D8-9DB1-936D6550F03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D1388B6-FA08-4C92-820F-2C358C7555C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FE8BC1-E81B-438C-81F6-B3DAD4E33CB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EBF0E16-9667-4D76-A71B-0348578713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095D99E-2931-4232-8671-22177EBA76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FAD6FF5-FA5D-4F53-8DA9-0059BD1AD927}"/>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138F6D7-7CB0-4B27-AF12-FAA59138883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7F9D12C-33BF-4EEF-8AB2-EA9C77DE411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6625AB1-FC9E-4393-BA38-B37CB97C37DC}"/>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D64AC450-94F2-4326-ACDD-27276F7072B9}"/>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7428082-23B5-4AA0-832F-76F8CF72540F}"/>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FAA5F69A-CEC9-424E-92DF-DE31793837C9}"/>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D5CA4F88-53C8-4346-A649-3BE46E259507}"/>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DC976B57-9786-4F78-886E-EB60EA5B3FAD}"/>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D07AA889-27D6-438C-90D4-C6E25DF953A3}"/>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1C7C058D-E8EF-437C-BC64-F767D2B1A738}"/>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D921BF-7385-413D-B811-3B6E6255946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38AFF6-59ED-4AB8-B853-36EE1900EB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F4B6B1-9647-40DD-B9A3-B897755115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CAACB8-1D5E-4C70-9B4D-0C87C65A0B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E663BF2-8C8B-4136-BC4A-F18EB93948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46355</xdr:rowOff>
    </xdr:from>
    <xdr:to>
      <xdr:col>24</xdr:col>
      <xdr:colOff>114300</xdr:colOff>
      <xdr:row>82</xdr:row>
      <xdr:rowOff>147955</xdr:rowOff>
    </xdr:to>
    <xdr:sp macro="" textlink="">
      <xdr:nvSpPr>
        <xdr:cNvPr id="304" name="楕円 303">
          <a:extLst>
            <a:ext uri="{FF2B5EF4-FFF2-40B4-BE49-F238E27FC236}">
              <a16:creationId xmlns:a16="http://schemas.microsoft.com/office/drawing/2014/main" id="{734D4B45-378E-41C3-86A9-6A61CDA6F01F}"/>
            </a:ext>
          </a:extLst>
        </xdr:cNvPr>
        <xdr:cNvSpPr/>
      </xdr:nvSpPr>
      <xdr:spPr>
        <a:xfrm>
          <a:off x="45847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24782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D8D4E69-950A-4B46-AD96-BE2E717A8CFE}"/>
            </a:ext>
          </a:extLst>
        </xdr:cNvPr>
        <xdr:cNvSpPr txBox="1"/>
      </xdr:nvSpPr>
      <xdr:spPr>
        <a:xfrm>
          <a:off x="4673600"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143511</xdr:rowOff>
    </xdr:from>
    <xdr:to>
      <xdr:col>20</xdr:col>
      <xdr:colOff>38100</xdr:colOff>
      <xdr:row>82</xdr:row>
      <xdr:rowOff>73661</xdr:rowOff>
    </xdr:to>
    <xdr:sp macro="" textlink="">
      <xdr:nvSpPr>
        <xdr:cNvPr id="306" name="楕円 305">
          <a:extLst>
            <a:ext uri="{FF2B5EF4-FFF2-40B4-BE49-F238E27FC236}">
              <a16:creationId xmlns:a16="http://schemas.microsoft.com/office/drawing/2014/main" id="{75A41703-4BEA-4E1C-A87F-4FFB5D9FBCAA}"/>
            </a:ext>
          </a:extLst>
        </xdr:cNvPr>
        <xdr:cNvSpPr/>
      </xdr:nvSpPr>
      <xdr:spPr>
        <a:xfrm>
          <a:off x="3746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22861</xdr:rowOff>
    </xdr:from>
    <xdr:to>
      <xdr:col>24</xdr:col>
      <xdr:colOff>63500</xdr:colOff>
      <xdr:row>82</xdr:row>
      <xdr:rowOff>97155</xdr:rowOff>
    </xdr:to>
    <xdr:cxnSp macro="">
      <xdr:nvCxnSpPr>
        <xdr:cNvPr id="307" name="直線コネクタ 306">
          <a:extLst>
            <a:ext uri="{FF2B5EF4-FFF2-40B4-BE49-F238E27FC236}">
              <a16:creationId xmlns:a16="http://schemas.microsoft.com/office/drawing/2014/main" id="{3F319D4A-8A3C-4013-8D97-600F6D870C4A}"/>
            </a:ext>
          </a:extLst>
        </xdr:cNvPr>
        <xdr:cNvCxnSpPr/>
      </xdr:nvCxnSpPr>
      <xdr:spPr>
        <a:xfrm>
          <a:off x="3797300" y="14081761"/>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8" name="楕円 307">
          <a:extLst>
            <a:ext uri="{FF2B5EF4-FFF2-40B4-BE49-F238E27FC236}">
              <a16:creationId xmlns:a16="http://schemas.microsoft.com/office/drawing/2014/main" id="{B02BD8F8-4667-4565-B152-1E9FD85CCE1F}"/>
            </a:ext>
          </a:extLst>
        </xdr:cNvPr>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22861</xdr:rowOff>
    </xdr:to>
    <xdr:cxnSp macro="">
      <xdr:nvCxnSpPr>
        <xdr:cNvPr id="309" name="直線コネクタ 308">
          <a:extLst>
            <a:ext uri="{FF2B5EF4-FFF2-40B4-BE49-F238E27FC236}">
              <a16:creationId xmlns:a16="http://schemas.microsoft.com/office/drawing/2014/main" id="{7EAE0966-B42D-4FDD-B69F-1EDB36B0AE6B}"/>
            </a:ext>
          </a:extLst>
        </xdr:cNvPr>
        <xdr:cNvCxnSpPr/>
      </xdr:nvCxnSpPr>
      <xdr:spPr>
        <a:xfrm>
          <a:off x="2908300" y="140341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48261</xdr:rowOff>
    </xdr:from>
    <xdr:to>
      <xdr:col>10</xdr:col>
      <xdr:colOff>165100</xdr:colOff>
      <xdr:row>81</xdr:row>
      <xdr:rowOff>149861</xdr:rowOff>
    </xdr:to>
    <xdr:sp macro="" textlink="">
      <xdr:nvSpPr>
        <xdr:cNvPr id="310" name="楕円 309">
          <a:extLst>
            <a:ext uri="{FF2B5EF4-FFF2-40B4-BE49-F238E27FC236}">
              <a16:creationId xmlns:a16="http://schemas.microsoft.com/office/drawing/2014/main" id="{E06FC46A-BBAA-44C9-94ED-B34EC3753BF8}"/>
            </a:ext>
          </a:extLst>
        </xdr:cNvPr>
        <xdr:cNvSpPr/>
      </xdr:nvSpPr>
      <xdr:spPr>
        <a:xfrm>
          <a:off x="1968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99061</xdr:rowOff>
    </xdr:from>
    <xdr:to>
      <xdr:col>15</xdr:col>
      <xdr:colOff>50800</xdr:colOff>
      <xdr:row>81</xdr:row>
      <xdr:rowOff>146686</xdr:rowOff>
    </xdr:to>
    <xdr:cxnSp macro="">
      <xdr:nvCxnSpPr>
        <xdr:cNvPr id="311" name="直線コネクタ 310">
          <a:extLst>
            <a:ext uri="{FF2B5EF4-FFF2-40B4-BE49-F238E27FC236}">
              <a16:creationId xmlns:a16="http://schemas.microsoft.com/office/drawing/2014/main" id="{66B095F8-D186-4ED6-ADBC-4332DAF68124}"/>
            </a:ext>
          </a:extLst>
        </xdr:cNvPr>
        <xdr:cNvCxnSpPr/>
      </xdr:nvCxnSpPr>
      <xdr:spPr>
        <a:xfrm>
          <a:off x="2019300" y="139865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636</xdr:rowOff>
    </xdr:from>
    <xdr:to>
      <xdr:col>6</xdr:col>
      <xdr:colOff>38100</xdr:colOff>
      <xdr:row>81</xdr:row>
      <xdr:rowOff>102236</xdr:rowOff>
    </xdr:to>
    <xdr:sp macro="" textlink="">
      <xdr:nvSpPr>
        <xdr:cNvPr id="312" name="楕円 311">
          <a:extLst>
            <a:ext uri="{FF2B5EF4-FFF2-40B4-BE49-F238E27FC236}">
              <a16:creationId xmlns:a16="http://schemas.microsoft.com/office/drawing/2014/main" id="{D0E2DA0A-EBEA-49C1-8AA7-76EE4A143374}"/>
            </a:ext>
          </a:extLst>
        </xdr:cNvPr>
        <xdr:cNvSpPr/>
      </xdr:nvSpPr>
      <xdr:spPr>
        <a:xfrm>
          <a:off x="1079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51436</xdr:rowOff>
    </xdr:from>
    <xdr:to>
      <xdr:col>10</xdr:col>
      <xdr:colOff>114300</xdr:colOff>
      <xdr:row>81</xdr:row>
      <xdr:rowOff>99061</xdr:rowOff>
    </xdr:to>
    <xdr:cxnSp macro="">
      <xdr:nvCxnSpPr>
        <xdr:cNvPr id="313" name="直線コネクタ 312">
          <a:extLst>
            <a:ext uri="{FF2B5EF4-FFF2-40B4-BE49-F238E27FC236}">
              <a16:creationId xmlns:a16="http://schemas.microsoft.com/office/drawing/2014/main" id="{5F847F39-AFEA-4DC4-9E97-BC386D071562}"/>
            </a:ext>
          </a:extLst>
        </xdr:cNvPr>
        <xdr:cNvCxnSpPr/>
      </xdr:nvCxnSpPr>
      <xdr:spPr>
        <a:xfrm>
          <a:off x="1130300" y="139388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73A06B93-6410-4D5A-9DC8-1F26313845DF}"/>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EB9FD705-8582-4268-B2D5-7380ECC4E6D0}"/>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A01261D0-5302-488D-8475-B97B763D02C1}"/>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2FE615F3-37C9-4409-92C1-3B5601702459}"/>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64788</xdr:rowOff>
    </xdr:from>
    <xdr:ext cx="405111" cy="259045"/>
    <xdr:sp macro="" textlink="">
      <xdr:nvSpPr>
        <xdr:cNvPr id="318" name="n_1mainValue【福祉施設】&#10;有形固定資産減価償却率">
          <a:extLst>
            <a:ext uri="{FF2B5EF4-FFF2-40B4-BE49-F238E27FC236}">
              <a16:creationId xmlns:a16="http://schemas.microsoft.com/office/drawing/2014/main" id="{0B629B0F-3B5A-4664-8C8C-D3AA6A798900}"/>
            </a:ext>
          </a:extLst>
        </xdr:cNvPr>
        <xdr:cNvSpPr txBox="1"/>
      </xdr:nvSpPr>
      <xdr:spPr>
        <a:xfrm>
          <a:off x="3582044"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9" name="n_2mainValue【福祉施設】&#10;有形固定資産減価償却率">
          <a:extLst>
            <a:ext uri="{FF2B5EF4-FFF2-40B4-BE49-F238E27FC236}">
              <a16:creationId xmlns:a16="http://schemas.microsoft.com/office/drawing/2014/main" id="{821A1A33-6E96-4BB7-A390-265662E32DB4}"/>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20" name="n_3mainValue【福祉施設】&#10;有形固定資産減価償却率">
          <a:extLst>
            <a:ext uri="{FF2B5EF4-FFF2-40B4-BE49-F238E27FC236}">
              <a16:creationId xmlns:a16="http://schemas.microsoft.com/office/drawing/2014/main" id="{EFA520C8-5DE4-4102-AEA6-37731921F0C6}"/>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21" name="n_4mainValue【福祉施設】&#10;有形固定資産減価償却率">
          <a:extLst>
            <a:ext uri="{FF2B5EF4-FFF2-40B4-BE49-F238E27FC236}">
              <a16:creationId xmlns:a16="http://schemas.microsoft.com/office/drawing/2014/main" id="{CD03DF45-4EC4-419A-ACCB-79A1EFD1C3AF}"/>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DC3619-2136-470F-8C5B-84EF72BF1E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DC67F75-96E6-41B8-B468-06FFD17E36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08EEC25-49D0-40EC-8BF9-0D127E3940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B063E04-090A-42EF-A003-85C0AB8806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9170F25-D9D4-4380-BDF7-003C0279A3C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3A95FC0-26D1-4E0B-9426-CC21206C4A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BA348B3-2883-47F2-B779-F6CC03E166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BEF254F-1529-44BD-BA3C-03F31D8FA3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6F98FB5-918C-4906-9500-6C5B2DA623C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6FD8D14-F031-4A54-BCC5-9B72E00091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1C5E0F2-18C3-40F6-87B6-52CA077E5DF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848950C-94A4-4D42-93EE-4A2F63CB482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F4C3F47E-15EB-4F23-8F92-09081BE8A17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DCBCBC32-15BA-45BB-A06D-78EF8162665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F79F6DD7-A6A1-494D-8E89-7977CED9E8C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11F1A26C-231D-41FA-B8B8-9C9712E470B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EB9DC246-CBAD-4497-8558-FB46C9EC6F9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874650B6-B6DD-4E44-927A-096B1EECE65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FB16F13-440D-49E8-A16E-3BF6D47FBB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E69D7F5-92FA-44C7-B738-CC362EF978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500C8FAB-A293-452A-9206-57F01ECCDFB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36F5E81B-30E7-4953-B2BA-5B5E7E956679}"/>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6B25ABB-3048-40DB-BF61-4BB4FCBFC5D5}"/>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18C3F29C-4A6D-4850-9253-E8DE9EB8FDCA}"/>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EA9B36B-46D1-4725-86C2-D176A02F0D6D}"/>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5B6D137A-4C96-460C-9FC4-9731B5D0BB0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2420AB86-0A40-4908-A49C-C0F9C5B44A70}"/>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66CE4BF4-243F-4D0E-825D-860BA1EC23A1}"/>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5257258-A5E9-4DB9-9454-B45CB73836E3}"/>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83C2FE9-BFDD-47E5-A4F6-91C88058F0FF}"/>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F8801ADE-0858-4984-8894-10F03F2CF75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6224CAF1-462B-4881-97FF-15E4A6918F9F}"/>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FE999D4-64AD-491A-AEE7-CD1ADACFC86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FD2F23-87DC-422B-8626-D62E0C6724A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F6FC09B-F9D5-4DC9-B1B4-0BB2C21219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59C7DB8-5305-4C31-BF35-35D534B072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7AD1472-4B87-4260-AFFC-F10A1D4F447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30735</xdr:rowOff>
    </xdr:from>
    <xdr:to>
      <xdr:col>55</xdr:col>
      <xdr:colOff>50800</xdr:colOff>
      <xdr:row>83</xdr:row>
      <xdr:rowOff>132335</xdr:rowOff>
    </xdr:to>
    <xdr:sp macro="" textlink="">
      <xdr:nvSpPr>
        <xdr:cNvPr id="359" name="楕円 358">
          <a:extLst>
            <a:ext uri="{FF2B5EF4-FFF2-40B4-BE49-F238E27FC236}">
              <a16:creationId xmlns:a16="http://schemas.microsoft.com/office/drawing/2014/main" id="{312E04DF-AF2A-4AB7-80C9-84F643F0BA19}"/>
            </a:ext>
          </a:extLst>
        </xdr:cNvPr>
        <xdr:cNvSpPr/>
      </xdr:nvSpPr>
      <xdr:spPr>
        <a:xfrm>
          <a:off x="104267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53612</xdr:rowOff>
    </xdr:from>
    <xdr:ext cx="469744" cy="259045"/>
    <xdr:sp macro="" textlink="">
      <xdr:nvSpPr>
        <xdr:cNvPr id="360" name="【福祉施設】&#10;一人当たり面積該当値テキスト">
          <a:extLst>
            <a:ext uri="{FF2B5EF4-FFF2-40B4-BE49-F238E27FC236}">
              <a16:creationId xmlns:a16="http://schemas.microsoft.com/office/drawing/2014/main" id="{B37B4CDA-1BE0-440E-812D-9922F8FD966C}"/>
            </a:ext>
          </a:extLst>
        </xdr:cNvPr>
        <xdr:cNvSpPr txBox="1"/>
      </xdr:nvSpPr>
      <xdr:spPr>
        <a:xfrm>
          <a:off x="10515600" y="141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39878</xdr:rowOff>
    </xdr:from>
    <xdr:to>
      <xdr:col>50</xdr:col>
      <xdr:colOff>165100</xdr:colOff>
      <xdr:row>83</xdr:row>
      <xdr:rowOff>141478</xdr:rowOff>
    </xdr:to>
    <xdr:sp macro="" textlink="">
      <xdr:nvSpPr>
        <xdr:cNvPr id="361" name="楕円 360">
          <a:extLst>
            <a:ext uri="{FF2B5EF4-FFF2-40B4-BE49-F238E27FC236}">
              <a16:creationId xmlns:a16="http://schemas.microsoft.com/office/drawing/2014/main" id="{22112903-812E-4BD2-8782-3D7D52E3B4FA}"/>
            </a:ext>
          </a:extLst>
        </xdr:cNvPr>
        <xdr:cNvSpPr/>
      </xdr:nvSpPr>
      <xdr:spPr>
        <a:xfrm>
          <a:off x="9588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81535</xdr:rowOff>
    </xdr:from>
    <xdr:to>
      <xdr:col>55</xdr:col>
      <xdr:colOff>0</xdr:colOff>
      <xdr:row>83</xdr:row>
      <xdr:rowOff>90678</xdr:rowOff>
    </xdr:to>
    <xdr:cxnSp macro="">
      <xdr:nvCxnSpPr>
        <xdr:cNvPr id="362" name="直線コネクタ 361">
          <a:extLst>
            <a:ext uri="{FF2B5EF4-FFF2-40B4-BE49-F238E27FC236}">
              <a16:creationId xmlns:a16="http://schemas.microsoft.com/office/drawing/2014/main" id="{9410B7F9-D7D2-4158-B675-2CC4C44079B5}"/>
            </a:ext>
          </a:extLst>
        </xdr:cNvPr>
        <xdr:cNvCxnSpPr/>
      </xdr:nvCxnSpPr>
      <xdr:spPr>
        <a:xfrm flipV="1">
          <a:off x="9639300" y="143118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49022</xdr:rowOff>
    </xdr:from>
    <xdr:to>
      <xdr:col>46</xdr:col>
      <xdr:colOff>38100</xdr:colOff>
      <xdr:row>83</xdr:row>
      <xdr:rowOff>150622</xdr:rowOff>
    </xdr:to>
    <xdr:sp macro="" textlink="">
      <xdr:nvSpPr>
        <xdr:cNvPr id="363" name="楕円 362">
          <a:extLst>
            <a:ext uri="{FF2B5EF4-FFF2-40B4-BE49-F238E27FC236}">
              <a16:creationId xmlns:a16="http://schemas.microsoft.com/office/drawing/2014/main" id="{47891E28-F73D-433A-B2EB-9BA05EE99CA4}"/>
            </a:ext>
          </a:extLst>
        </xdr:cNvPr>
        <xdr:cNvSpPr/>
      </xdr:nvSpPr>
      <xdr:spPr>
        <a:xfrm>
          <a:off x="8699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90678</xdr:rowOff>
    </xdr:from>
    <xdr:to>
      <xdr:col>50</xdr:col>
      <xdr:colOff>114300</xdr:colOff>
      <xdr:row>83</xdr:row>
      <xdr:rowOff>99822</xdr:rowOff>
    </xdr:to>
    <xdr:cxnSp macro="">
      <xdr:nvCxnSpPr>
        <xdr:cNvPr id="364" name="直線コネクタ 363">
          <a:extLst>
            <a:ext uri="{FF2B5EF4-FFF2-40B4-BE49-F238E27FC236}">
              <a16:creationId xmlns:a16="http://schemas.microsoft.com/office/drawing/2014/main" id="{266CA9A9-4217-4FDE-977B-CADBC47EEC1B}"/>
            </a:ext>
          </a:extLst>
        </xdr:cNvPr>
        <xdr:cNvCxnSpPr/>
      </xdr:nvCxnSpPr>
      <xdr:spPr>
        <a:xfrm flipV="1">
          <a:off x="8750300" y="1432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55880</xdr:rowOff>
    </xdr:from>
    <xdr:to>
      <xdr:col>41</xdr:col>
      <xdr:colOff>101600</xdr:colOff>
      <xdr:row>83</xdr:row>
      <xdr:rowOff>157480</xdr:rowOff>
    </xdr:to>
    <xdr:sp macro="" textlink="">
      <xdr:nvSpPr>
        <xdr:cNvPr id="365" name="楕円 364">
          <a:extLst>
            <a:ext uri="{FF2B5EF4-FFF2-40B4-BE49-F238E27FC236}">
              <a16:creationId xmlns:a16="http://schemas.microsoft.com/office/drawing/2014/main" id="{227614AB-7CE7-438A-8D7D-40A8B031542B}"/>
            </a:ext>
          </a:extLst>
        </xdr:cNvPr>
        <xdr:cNvSpPr/>
      </xdr:nvSpPr>
      <xdr:spPr>
        <a:xfrm>
          <a:off x="781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99822</xdr:rowOff>
    </xdr:from>
    <xdr:to>
      <xdr:col>45</xdr:col>
      <xdr:colOff>177800</xdr:colOff>
      <xdr:row>83</xdr:row>
      <xdr:rowOff>106680</xdr:rowOff>
    </xdr:to>
    <xdr:cxnSp macro="">
      <xdr:nvCxnSpPr>
        <xdr:cNvPr id="366" name="直線コネクタ 365">
          <a:extLst>
            <a:ext uri="{FF2B5EF4-FFF2-40B4-BE49-F238E27FC236}">
              <a16:creationId xmlns:a16="http://schemas.microsoft.com/office/drawing/2014/main" id="{DA47DB75-1A84-4DA6-AC70-29D124FF4708}"/>
            </a:ext>
          </a:extLst>
        </xdr:cNvPr>
        <xdr:cNvCxnSpPr/>
      </xdr:nvCxnSpPr>
      <xdr:spPr>
        <a:xfrm flipV="1">
          <a:off x="7861300" y="143301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67311</xdr:rowOff>
    </xdr:from>
    <xdr:to>
      <xdr:col>36</xdr:col>
      <xdr:colOff>165100</xdr:colOff>
      <xdr:row>83</xdr:row>
      <xdr:rowOff>168911</xdr:rowOff>
    </xdr:to>
    <xdr:sp macro="" textlink="">
      <xdr:nvSpPr>
        <xdr:cNvPr id="367" name="楕円 366">
          <a:extLst>
            <a:ext uri="{FF2B5EF4-FFF2-40B4-BE49-F238E27FC236}">
              <a16:creationId xmlns:a16="http://schemas.microsoft.com/office/drawing/2014/main" id="{64B6C182-791D-4746-B3F7-108195BA0DA2}"/>
            </a:ext>
          </a:extLst>
        </xdr:cNvPr>
        <xdr:cNvSpPr/>
      </xdr:nvSpPr>
      <xdr:spPr>
        <a:xfrm>
          <a:off x="6921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106680</xdr:rowOff>
    </xdr:from>
    <xdr:to>
      <xdr:col>41</xdr:col>
      <xdr:colOff>50800</xdr:colOff>
      <xdr:row>83</xdr:row>
      <xdr:rowOff>118111</xdr:rowOff>
    </xdr:to>
    <xdr:cxnSp macro="">
      <xdr:nvCxnSpPr>
        <xdr:cNvPr id="368" name="直線コネクタ 367">
          <a:extLst>
            <a:ext uri="{FF2B5EF4-FFF2-40B4-BE49-F238E27FC236}">
              <a16:creationId xmlns:a16="http://schemas.microsoft.com/office/drawing/2014/main" id="{755476E9-B257-4652-B46F-62D50C682D0F}"/>
            </a:ext>
          </a:extLst>
        </xdr:cNvPr>
        <xdr:cNvCxnSpPr/>
      </xdr:nvCxnSpPr>
      <xdr:spPr>
        <a:xfrm flipV="1">
          <a:off x="6972300" y="143370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7C234E25-A698-47CA-92B0-9A67D7322215}"/>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184EEFC1-39B2-499D-ACDA-DB6CEDCB0350}"/>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C2BA7A5D-385A-49F9-9307-13CA4E31FB9A}"/>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4E3BAA73-1166-41B4-A9F8-96C7DBBE0CEC}"/>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158005</xdr:rowOff>
    </xdr:from>
    <xdr:ext cx="469744" cy="259045"/>
    <xdr:sp macro="" textlink="">
      <xdr:nvSpPr>
        <xdr:cNvPr id="373" name="n_1mainValue【福祉施設】&#10;一人当たり面積">
          <a:extLst>
            <a:ext uri="{FF2B5EF4-FFF2-40B4-BE49-F238E27FC236}">
              <a16:creationId xmlns:a16="http://schemas.microsoft.com/office/drawing/2014/main" id="{CE4686EA-22E3-4A81-B79C-84FEA576DD2E}"/>
            </a:ext>
          </a:extLst>
        </xdr:cNvPr>
        <xdr:cNvSpPr txBox="1"/>
      </xdr:nvSpPr>
      <xdr:spPr>
        <a:xfrm>
          <a:off x="93917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167149</xdr:rowOff>
    </xdr:from>
    <xdr:ext cx="469744" cy="259045"/>
    <xdr:sp macro="" textlink="">
      <xdr:nvSpPr>
        <xdr:cNvPr id="374" name="n_2mainValue【福祉施設】&#10;一人当たり面積">
          <a:extLst>
            <a:ext uri="{FF2B5EF4-FFF2-40B4-BE49-F238E27FC236}">
              <a16:creationId xmlns:a16="http://schemas.microsoft.com/office/drawing/2014/main" id="{354C1E14-C5D1-48E9-8731-79C106FF9E94}"/>
            </a:ext>
          </a:extLst>
        </xdr:cNvPr>
        <xdr:cNvSpPr txBox="1"/>
      </xdr:nvSpPr>
      <xdr:spPr>
        <a:xfrm>
          <a:off x="8515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2557</xdr:rowOff>
    </xdr:from>
    <xdr:ext cx="469744" cy="259045"/>
    <xdr:sp macro="" textlink="">
      <xdr:nvSpPr>
        <xdr:cNvPr id="375" name="n_3mainValue【福祉施設】&#10;一人当たり面積">
          <a:extLst>
            <a:ext uri="{FF2B5EF4-FFF2-40B4-BE49-F238E27FC236}">
              <a16:creationId xmlns:a16="http://schemas.microsoft.com/office/drawing/2014/main" id="{E289CD6D-D3B2-4C60-8BA0-103BF403C804}"/>
            </a:ext>
          </a:extLst>
        </xdr:cNvPr>
        <xdr:cNvSpPr txBox="1"/>
      </xdr:nvSpPr>
      <xdr:spPr>
        <a:xfrm>
          <a:off x="7626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13988</xdr:rowOff>
    </xdr:from>
    <xdr:ext cx="469744" cy="259045"/>
    <xdr:sp macro="" textlink="">
      <xdr:nvSpPr>
        <xdr:cNvPr id="376" name="n_4mainValue【福祉施設】&#10;一人当たり面積">
          <a:extLst>
            <a:ext uri="{FF2B5EF4-FFF2-40B4-BE49-F238E27FC236}">
              <a16:creationId xmlns:a16="http://schemas.microsoft.com/office/drawing/2014/main" id="{546A3A51-2856-48C2-8238-2F74BBC07F48}"/>
            </a:ext>
          </a:extLst>
        </xdr:cNvPr>
        <xdr:cNvSpPr txBox="1"/>
      </xdr:nvSpPr>
      <xdr:spPr>
        <a:xfrm>
          <a:off x="6737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C046B8A-D260-4AAD-A02E-550BD1B167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0D81FF2-4748-42A1-9B81-09EE324690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9329D23-FD52-4922-96DA-6A110CBB1CF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07C3949-4F6C-42B5-9555-5CEA51AEA4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50E41CE-5A8F-45C3-A022-93F1B01718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7E27456-8D5E-47B9-8AB3-5B2180E0A3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D039413-12B8-4BF4-9166-8AC3220F4F0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9ABB51D9-14E5-4271-BBA2-2E608BAA18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E02C471-C768-4DE6-AD8B-A21CD0F62B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FB25213-CF63-4CC9-B33E-C764BA6DA3F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7AC689B-86BF-406C-8434-D07ED65FC66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D7B36C85-0CB4-4463-AD9D-188392829B0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F7CF54E9-1A15-4319-9A78-52A6F2B5AE7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8C2B05B-AD81-44FB-827C-7E90843CB79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F406A466-C620-430F-BF80-3704CF7EA4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E82344F2-AB60-4540-9D88-216F2889256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8248C744-75E9-4C53-B16E-75868E21F88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540A662A-B1A4-475A-8D6F-32092F8CDAC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6EC4ADBD-4945-410C-82D3-0F988A5E44D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C37405A3-2A37-4FB3-8978-994E3F562CF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6176D7AF-3F80-43F3-BED1-ECC542064CF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CA851124-2BD2-40B8-A41A-08F26C6AA9A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41DC2941-8B57-471E-980A-446FBE37A85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2CED6F0-FFDA-4962-B18E-F28816F771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1634D0B-DCC2-4865-A350-60FB3803817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423D031-BFAC-4752-9BF2-A8B0A6F5111E}"/>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5A41AF53-6A59-4C20-A17E-FB2A8B0A144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225880DC-596F-4241-BBBD-E0AF1DADDF7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6BF5461C-7835-45E0-9A6B-78D6AFE4FE5A}"/>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64C1E991-15B2-4B25-9C81-390DA9E86CF9}"/>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CAB2FFD8-B216-4F74-9A3C-356E4ABF6278}"/>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5ABB538C-9B35-4D82-B1AF-137737B976C9}"/>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56F1D7BE-13D3-46AE-A17F-B61A366A69DB}"/>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F725B13-B153-43DB-9A11-E200B4137664}"/>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C242ACB4-5AAB-41C6-9617-E9682EA40AF6}"/>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DDBBF067-8AE8-4DC9-ABB4-BED1FB9AF3E8}"/>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276C1D-4CF1-4214-842F-7718A98E1A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9933407-C8AE-4071-AFB7-55DD1E4EE8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C41F4F5-C0F9-4D80-ACAC-B67591A2A01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DC83C9B-E44E-47BC-AA58-26D1A7DD502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C8864BA-7CD3-41F3-99F4-97B0259759C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61323</xdr:rowOff>
    </xdr:from>
    <xdr:to>
      <xdr:col>24</xdr:col>
      <xdr:colOff>114300</xdr:colOff>
      <xdr:row>107</xdr:row>
      <xdr:rowOff>162923</xdr:rowOff>
    </xdr:to>
    <xdr:sp macro="" textlink="">
      <xdr:nvSpPr>
        <xdr:cNvPr id="418" name="楕円 417">
          <a:extLst>
            <a:ext uri="{FF2B5EF4-FFF2-40B4-BE49-F238E27FC236}">
              <a16:creationId xmlns:a16="http://schemas.microsoft.com/office/drawing/2014/main" id="{5AAFAB67-AA0C-406F-9AA0-FD928981F04C}"/>
            </a:ext>
          </a:extLst>
        </xdr:cNvPr>
        <xdr:cNvSpPr/>
      </xdr:nvSpPr>
      <xdr:spPr>
        <a:xfrm>
          <a:off x="45847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39750</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0EFD075-00DB-44C2-8BB4-E2DF31CB8017}"/>
            </a:ext>
          </a:extLst>
        </xdr:cNvPr>
        <xdr:cNvSpPr txBox="1"/>
      </xdr:nvSpPr>
      <xdr:spPr>
        <a:xfrm>
          <a:off x="4673600"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169092</xdr:rowOff>
    </xdr:from>
    <xdr:to>
      <xdr:col>20</xdr:col>
      <xdr:colOff>38100</xdr:colOff>
      <xdr:row>107</xdr:row>
      <xdr:rowOff>99242</xdr:rowOff>
    </xdr:to>
    <xdr:sp macro="" textlink="">
      <xdr:nvSpPr>
        <xdr:cNvPr id="420" name="楕円 419">
          <a:extLst>
            <a:ext uri="{FF2B5EF4-FFF2-40B4-BE49-F238E27FC236}">
              <a16:creationId xmlns:a16="http://schemas.microsoft.com/office/drawing/2014/main" id="{A3604F88-AF29-4C0F-9002-BE8FE0C00F6D}"/>
            </a:ext>
          </a:extLst>
        </xdr:cNvPr>
        <xdr:cNvSpPr/>
      </xdr:nvSpPr>
      <xdr:spPr>
        <a:xfrm>
          <a:off x="3746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48442</xdr:rowOff>
    </xdr:from>
    <xdr:to>
      <xdr:col>24</xdr:col>
      <xdr:colOff>63500</xdr:colOff>
      <xdr:row>107</xdr:row>
      <xdr:rowOff>112123</xdr:rowOff>
    </xdr:to>
    <xdr:cxnSp macro="">
      <xdr:nvCxnSpPr>
        <xdr:cNvPr id="421" name="直線コネクタ 420">
          <a:extLst>
            <a:ext uri="{FF2B5EF4-FFF2-40B4-BE49-F238E27FC236}">
              <a16:creationId xmlns:a16="http://schemas.microsoft.com/office/drawing/2014/main" id="{2D3013F1-3085-4393-80D5-877C7FF81EA9}"/>
            </a:ext>
          </a:extLst>
        </xdr:cNvPr>
        <xdr:cNvCxnSpPr/>
      </xdr:nvCxnSpPr>
      <xdr:spPr>
        <a:xfrm>
          <a:off x="3797300" y="18393592"/>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131536</xdr:rowOff>
    </xdr:from>
    <xdr:to>
      <xdr:col>15</xdr:col>
      <xdr:colOff>101600</xdr:colOff>
      <xdr:row>107</xdr:row>
      <xdr:rowOff>61686</xdr:rowOff>
    </xdr:to>
    <xdr:sp macro="" textlink="">
      <xdr:nvSpPr>
        <xdr:cNvPr id="422" name="楕円 421">
          <a:extLst>
            <a:ext uri="{FF2B5EF4-FFF2-40B4-BE49-F238E27FC236}">
              <a16:creationId xmlns:a16="http://schemas.microsoft.com/office/drawing/2014/main" id="{094E0259-50E2-4B43-8BA6-1C8946BC07EB}"/>
            </a:ext>
          </a:extLst>
        </xdr:cNvPr>
        <xdr:cNvSpPr/>
      </xdr:nvSpPr>
      <xdr:spPr>
        <a:xfrm>
          <a:off x="2857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10886</xdr:rowOff>
    </xdr:from>
    <xdr:to>
      <xdr:col>19</xdr:col>
      <xdr:colOff>177800</xdr:colOff>
      <xdr:row>107</xdr:row>
      <xdr:rowOff>48442</xdr:rowOff>
    </xdr:to>
    <xdr:cxnSp macro="">
      <xdr:nvCxnSpPr>
        <xdr:cNvPr id="423" name="直線コネクタ 422">
          <a:extLst>
            <a:ext uri="{FF2B5EF4-FFF2-40B4-BE49-F238E27FC236}">
              <a16:creationId xmlns:a16="http://schemas.microsoft.com/office/drawing/2014/main" id="{45C76078-5262-4047-869B-07051D8D6A4E}"/>
            </a:ext>
          </a:extLst>
        </xdr:cNvPr>
        <xdr:cNvCxnSpPr/>
      </xdr:nvCxnSpPr>
      <xdr:spPr>
        <a:xfrm>
          <a:off x="2908300" y="183560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100512</xdr:rowOff>
    </xdr:from>
    <xdr:to>
      <xdr:col>10</xdr:col>
      <xdr:colOff>165100</xdr:colOff>
      <xdr:row>107</xdr:row>
      <xdr:rowOff>30662</xdr:rowOff>
    </xdr:to>
    <xdr:sp macro="" textlink="">
      <xdr:nvSpPr>
        <xdr:cNvPr id="424" name="楕円 423">
          <a:extLst>
            <a:ext uri="{FF2B5EF4-FFF2-40B4-BE49-F238E27FC236}">
              <a16:creationId xmlns:a16="http://schemas.microsoft.com/office/drawing/2014/main" id="{DAC7B57C-EA62-451E-820D-16FCFC9AB104}"/>
            </a:ext>
          </a:extLst>
        </xdr:cNvPr>
        <xdr:cNvSpPr/>
      </xdr:nvSpPr>
      <xdr:spPr>
        <a:xfrm>
          <a:off x="1968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151312</xdr:rowOff>
    </xdr:from>
    <xdr:to>
      <xdr:col>15</xdr:col>
      <xdr:colOff>50800</xdr:colOff>
      <xdr:row>107</xdr:row>
      <xdr:rowOff>10886</xdr:rowOff>
    </xdr:to>
    <xdr:cxnSp macro="">
      <xdr:nvCxnSpPr>
        <xdr:cNvPr id="425" name="直線コネクタ 424">
          <a:extLst>
            <a:ext uri="{FF2B5EF4-FFF2-40B4-BE49-F238E27FC236}">
              <a16:creationId xmlns:a16="http://schemas.microsoft.com/office/drawing/2014/main" id="{67B186E3-D324-49A1-AC55-CC9D5E0EC580}"/>
            </a:ext>
          </a:extLst>
        </xdr:cNvPr>
        <xdr:cNvCxnSpPr/>
      </xdr:nvCxnSpPr>
      <xdr:spPr>
        <a:xfrm>
          <a:off x="2019300" y="1832501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77651</xdr:rowOff>
    </xdr:from>
    <xdr:to>
      <xdr:col>6</xdr:col>
      <xdr:colOff>38100</xdr:colOff>
      <xdr:row>107</xdr:row>
      <xdr:rowOff>7801</xdr:rowOff>
    </xdr:to>
    <xdr:sp macro="" textlink="">
      <xdr:nvSpPr>
        <xdr:cNvPr id="426" name="楕円 425">
          <a:extLst>
            <a:ext uri="{FF2B5EF4-FFF2-40B4-BE49-F238E27FC236}">
              <a16:creationId xmlns:a16="http://schemas.microsoft.com/office/drawing/2014/main" id="{FC7DF963-2D8E-490E-8B42-22B1EF99F426}"/>
            </a:ext>
          </a:extLst>
        </xdr:cNvPr>
        <xdr:cNvSpPr/>
      </xdr:nvSpPr>
      <xdr:spPr>
        <a:xfrm>
          <a:off x="1079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128451</xdr:rowOff>
    </xdr:from>
    <xdr:to>
      <xdr:col>10</xdr:col>
      <xdr:colOff>114300</xdr:colOff>
      <xdr:row>106</xdr:row>
      <xdr:rowOff>151312</xdr:rowOff>
    </xdr:to>
    <xdr:cxnSp macro="">
      <xdr:nvCxnSpPr>
        <xdr:cNvPr id="427" name="直線コネクタ 426">
          <a:extLst>
            <a:ext uri="{FF2B5EF4-FFF2-40B4-BE49-F238E27FC236}">
              <a16:creationId xmlns:a16="http://schemas.microsoft.com/office/drawing/2014/main" id="{6C52CCFC-BA35-40A9-8857-A98487658EF8}"/>
            </a:ext>
          </a:extLst>
        </xdr:cNvPr>
        <xdr:cNvCxnSpPr/>
      </xdr:nvCxnSpPr>
      <xdr:spPr>
        <a:xfrm>
          <a:off x="1130300" y="183021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DDFD5C9-C66A-47B0-B4D8-E3F146C15A62}"/>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67C8A196-7533-4F1A-9200-504D2AE63BA4}"/>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F12726E8-0B10-4BA9-B91D-98E59647F391}"/>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203A87D0-04CE-48D9-BFE3-109F90961756}"/>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90369</xdr:rowOff>
    </xdr:from>
    <xdr:ext cx="405111" cy="259045"/>
    <xdr:sp macro="" textlink="">
      <xdr:nvSpPr>
        <xdr:cNvPr id="432" name="n_1mainValue【市民会館】&#10;有形固定資産減価償却率">
          <a:extLst>
            <a:ext uri="{FF2B5EF4-FFF2-40B4-BE49-F238E27FC236}">
              <a16:creationId xmlns:a16="http://schemas.microsoft.com/office/drawing/2014/main" id="{8CF93CB8-6CD1-47D5-8A30-EF2C8FFDC954}"/>
            </a:ext>
          </a:extLst>
        </xdr:cNvPr>
        <xdr:cNvSpPr txBox="1"/>
      </xdr:nvSpPr>
      <xdr:spPr>
        <a:xfrm>
          <a:off x="35820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52813</xdr:rowOff>
    </xdr:from>
    <xdr:ext cx="405111" cy="259045"/>
    <xdr:sp macro="" textlink="">
      <xdr:nvSpPr>
        <xdr:cNvPr id="433" name="n_2mainValue【市民会館】&#10;有形固定資産減価償却率">
          <a:extLst>
            <a:ext uri="{FF2B5EF4-FFF2-40B4-BE49-F238E27FC236}">
              <a16:creationId xmlns:a16="http://schemas.microsoft.com/office/drawing/2014/main" id="{95FCA6C0-EE71-4768-AA15-ED26784BB0F2}"/>
            </a:ext>
          </a:extLst>
        </xdr:cNvPr>
        <xdr:cNvSpPr txBox="1"/>
      </xdr:nvSpPr>
      <xdr:spPr>
        <a:xfrm>
          <a:off x="2705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21789</xdr:rowOff>
    </xdr:from>
    <xdr:ext cx="405111" cy="259045"/>
    <xdr:sp macro="" textlink="">
      <xdr:nvSpPr>
        <xdr:cNvPr id="434" name="n_3mainValue【市民会館】&#10;有形固定資産減価償却率">
          <a:extLst>
            <a:ext uri="{FF2B5EF4-FFF2-40B4-BE49-F238E27FC236}">
              <a16:creationId xmlns:a16="http://schemas.microsoft.com/office/drawing/2014/main" id="{1A66183B-3B99-4A02-9812-2F4E146A6EC5}"/>
            </a:ext>
          </a:extLst>
        </xdr:cNvPr>
        <xdr:cNvSpPr txBox="1"/>
      </xdr:nvSpPr>
      <xdr:spPr>
        <a:xfrm>
          <a:off x="1816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170378</xdr:rowOff>
    </xdr:from>
    <xdr:ext cx="405111" cy="259045"/>
    <xdr:sp macro="" textlink="">
      <xdr:nvSpPr>
        <xdr:cNvPr id="435" name="n_4mainValue【市民会館】&#10;有形固定資産減価償却率">
          <a:extLst>
            <a:ext uri="{FF2B5EF4-FFF2-40B4-BE49-F238E27FC236}">
              <a16:creationId xmlns:a16="http://schemas.microsoft.com/office/drawing/2014/main" id="{5FBFE598-87E0-4C45-9BC6-0763526CFE63}"/>
            </a:ext>
          </a:extLst>
        </xdr:cNvPr>
        <xdr:cNvSpPr txBox="1"/>
      </xdr:nvSpPr>
      <xdr:spPr>
        <a:xfrm>
          <a:off x="927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DAE150B9-5386-42B1-8926-5910A1D317C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939F7F90-E234-48C7-8A38-065A9ABBF46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1B45A3C3-0AE3-4B30-B4C6-99606AE9B1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20672588-FB9F-4C3B-A4B1-9EB72F5FD39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4B8071CD-E5DB-4940-9986-48547B5A22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5ECBA2D-3BB0-46C2-B311-4903208EC1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4231DEF-556E-4180-84DE-668B1F8CC9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37035A9-217D-4532-A92A-C870B85D1B9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458DE0A-A126-4F52-B764-90EEDCD0B81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B65E1FB-1902-4CAF-8E3D-260F6E85C6B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2C475B92-E860-47EF-A63D-5C40B738C9E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43F882F-057C-49D0-9EA5-7FDB22E4F14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1B551F9-77D0-4C25-82AA-6B74C4C184A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3AADADE-3F96-44C3-BB0C-CDE615D7A7E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9B34249-60E3-44DF-9C58-A59AC811F33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31116DF-33DA-4128-90A0-634182CF88E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1ED2D35-9695-4139-99CC-F6A12AA49D6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A1687818-3A5A-4318-9BCE-A39EDA51A50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722C229-90D0-4AF6-8573-F56BEC24C63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2A8451DC-CBF7-4634-AF08-B639DF73006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5204E878-6839-4FED-BF63-75F4DCBFD4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BF6D97B7-588B-4C3A-8B0C-90174AFA5E0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B61163C5-A3BE-4088-9CA8-B65D9C4ED9B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A003094-99F3-4EEF-AE7D-3D0285F5E762}"/>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473E1B20-418B-487F-8321-25E48457C888}"/>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150C269C-D739-47ED-9B90-255F54621EC1}"/>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1F40F23A-E97E-4CF8-ADE1-3B005488BBAE}"/>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DCB176E4-DE92-4F39-A118-339420A94BB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FD672CE5-2315-47C7-B519-68DDDEBEEAF5}"/>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CE607EA4-1263-4279-A598-18AA0DE341A4}"/>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EAAB3B45-1EA4-42BD-806E-C0384485F59A}"/>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287995E0-E149-49A1-8CC9-34999757E0C9}"/>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C2FA2AD-319E-4FA7-9559-DE6142E92D1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1704F3EE-D066-490B-A046-799166A79B38}"/>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573A310-2ECD-4CF3-AA95-EB569C923B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44F8444-E2EF-49C5-9E67-18D55B96C39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3029624-7DA0-4B29-A78C-2697E8ACC61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E95CE2C-5258-4C04-8BEE-7E23B66486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C63384C-2654-43E0-8C20-077A843B069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69214</xdr:rowOff>
    </xdr:from>
    <xdr:to>
      <xdr:col>55</xdr:col>
      <xdr:colOff>50800</xdr:colOff>
      <xdr:row>105</xdr:row>
      <xdr:rowOff>170814</xdr:rowOff>
    </xdr:to>
    <xdr:sp macro="" textlink="">
      <xdr:nvSpPr>
        <xdr:cNvPr id="475" name="楕円 474">
          <a:extLst>
            <a:ext uri="{FF2B5EF4-FFF2-40B4-BE49-F238E27FC236}">
              <a16:creationId xmlns:a16="http://schemas.microsoft.com/office/drawing/2014/main" id="{4BC126E0-3298-4BA1-A102-3C9694EB82A9}"/>
            </a:ext>
          </a:extLst>
        </xdr:cNvPr>
        <xdr:cNvSpPr/>
      </xdr:nvSpPr>
      <xdr:spPr>
        <a:xfrm>
          <a:off x="10426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92091</xdr:rowOff>
    </xdr:from>
    <xdr:ext cx="469744" cy="259045"/>
    <xdr:sp macro="" textlink="">
      <xdr:nvSpPr>
        <xdr:cNvPr id="476" name="【市民会館】&#10;一人当たり面積該当値テキスト">
          <a:extLst>
            <a:ext uri="{FF2B5EF4-FFF2-40B4-BE49-F238E27FC236}">
              <a16:creationId xmlns:a16="http://schemas.microsoft.com/office/drawing/2014/main" id="{DA7FA717-1A3F-4841-BCF1-5642F2D3A2C9}"/>
            </a:ext>
          </a:extLst>
        </xdr:cNvPr>
        <xdr:cNvSpPr txBox="1"/>
      </xdr:nvSpPr>
      <xdr:spPr>
        <a:xfrm>
          <a:off x="10515600" y="1792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78739</xdr:rowOff>
    </xdr:from>
    <xdr:to>
      <xdr:col>50</xdr:col>
      <xdr:colOff>165100</xdr:colOff>
      <xdr:row>106</xdr:row>
      <xdr:rowOff>8889</xdr:rowOff>
    </xdr:to>
    <xdr:sp macro="" textlink="">
      <xdr:nvSpPr>
        <xdr:cNvPr id="477" name="楕円 476">
          <a:extLst>
            <a:ext uri="{FF2B5EF4-FFF2-40B4-BE49-F238E27FC236}">
              <a16:creationId xmlns:a16="http://schemas.microsoft.com/office/drawing/2014/main" id="{615C5D94-022F-4D5E-946C-52D645346FA3}"/>
            </a:ext>
          </a:extLst>
        </xdr:cNvPr>
        <xdr:cNvSpPr/>
      </xdr:nvSpPr>
      <xdr:spPr>
        <a:xfrm>
          <a:off x="9588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120014</xdr:rowOff>
    </xdr:from>
    <xdr:to>
      <xdr:col>55</xdr:col>
      <xdr:colOff>0</xdr:colOff>
      <xdr:row>105</xdr:row>
      <xdr:rowOff>129539</xdr:rowOff>
    </xdr:to>
    <xdr:cxnSp macro="">
      <xdr:nvCxnSpPr>
        <xdr:cNvPr id="478" name="直線コネクタ 477">
          <a:extLst>
            <a:ext uri="{FF2B5EF4-FFF2-40B4-BE49-F238E27FC236}">
              <a16:creationId xmlns:a16="http://schemas.microsoft.com/office/drawing/2014/main" id="{E5572EAB-3584-4B72-8858-C2708131F29E}"/>
            </a:ext>
          </a:extLst>
        </xdr:cNvPr>
        <xdr:cNvCxnSpPr/>
      </xdr:nvCxnSpPr>
      <xdr:spPr>
        <a:xfrm flipV="1">
          <a:off x="9639300" y="181222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90170</xdr:rowOff>
    </xdr:from>
    <xdr:to>
      <xdr:col>46</xdr:col>
      <xdr:colOff>38100</xdr:colOff>
      <xdr:row>106</xdr:row>
      <xdr:rowOff>20320</xdr:rowOff>
    </xdr:to>
    <xdr:sp macro="" textlink="">
      <xdr:nvSpPr>
        <xdr:cNvPr id="479" name="楕円 478">
          <a:extLst>
            <a:ext uri="{FF2B5EF4-FFF2-40B4-BE49-F238E27FC236}">
              <a16:creationId xmlns:a16="http://schemas.microsoft.com/office/drawing/2014/main" id="{D13EAAC0-1F61-4B95-A0AB-429B1BF78B2E}"/>
            </a:ext>
          </a:extLst>
        </xdr:cNvPr>
        <xdr:cNvSpPr/>
      </xdr:nvSpPr>
      <xdr:spPr>
        <a:xfrm>
          <a:off x="8699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129539</xdr:rowOff>
    </xdr:from>
    <xdr:to>
      <xdr:col>50</xdr:col>
      <xdr:colOff>114300</xdr:colOff>
      <xdr:row>105</xdr:row>
      <xdr:rowOff>140970</xdr:rowOff>
    </xdr:to>
    <xdr:cxnSp macro="">
      <xdr:nvCxnSpPr>
        <xdr:cNvPr id="480" name="直線コネクタ 479">
          <a:extLst>
            <a:ext uri="{FF2B5EF4-FFF2-40B4-BE49-F238E27FC236}">
              <a16:creationId xmlns:a16="http://schemas.microsoft.com/office/drawing/2014/main" id="{B7652258-9723-4354-BD23-62779EB2F499}"/>
            </a:ext>
          </a:extLst>
        </xdr:cNvPr>
        <xdr:cNvCxnSpPr/>
      </xdr:nvCxnSpPr>
      <xdr:spPr>
        <a:xfrm flipV="1">
          <a:off x="8750300" y="181317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97789</xdr:rowOff>
    </xdr:from>
    <xdr:to>
      <xdr:col>41</xdr:col>
      <xdr:colOff>101600</xdr:colOff>
      <xdr:row>106</xdr:row>
      <xdr:rowOff>27939</xdr:rowOff>
    </xdr:to>
    <xdr:sp macro="" textlink="">
      <xdr:nvSpPr>
        <xdr:cNvPr id="481" name="楕円 480">
          <a:extLst>
            <a:ext uri="{FF2B5EF4-FFF2-40B4-BE49-F238E27FC236}">
              <a16:creationId xmlns:a16="http://schemas.microsoft.com/office/drawing/2014/main" id="{E9E8DD59-AC82-41FA-86F9-EB59CFC35036}"/>
            </a:ext>
          </a:extLst>
        </xdr:cNvPr>
        <xdr:cNvSpPr/>
      </xdr:nvSpPr>
      <xdr:spPr>
        <a:xfrm>
          <a:off x="7810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140970</xdr:rowOff>
    </xdr:from>
    <xdr:to>
      <xdr:col>45</xdr:col>
      <xdr:colOff>177800</xdr:colOff>
      <xdr:row>105</xdr:row>
      <xdr:rowOff>148589</xdr:rowOff>
    </xdr:to>
    <xdr:cxnSp macro="">
      <xdr:nvCxnSpPr>
        <xdr:cNvPr id="482" name="直線コネクタ 481">
          <a:extLst>
            <a:ext uri="{FF2B5EF4-FFF2-40B4-BE49-F238E27FC236}">
              <a16:creationId xmlns:a16="http://schemas.microsoft.com/office/drawing/2014/main" id="{7CE9A84D-835E-4CEF-B10C-6D5E1FCEBCDF}"/>
            </a:ext>
          </a:extLst>
        </xdr:cNvPr>
        <xdr:cNvCxnSpPr/>
      </xdr:nvCxnSpPr>
      <xdr:spPr>
        <a:xfrm flipV="1">
          <a:off x="7861300" y="18143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111125</xdr:rowOff>
    </xdr:from>
    <xdr:to>
      <xdr:col>36</xdr:col>
      <xdr:colOff>165100</xdr:colOff>
      <xdr:row>106</xdr:row>
      <xdr:rowOff>41275</xdr:rowOff>
    </xdr:to>
    <xdr:sp macro="" textlink="">
      <xdr:nvSpPr>
        <xdr:cNvPr id="483" name="楕円 482">
          <a:extLst>
            <a:ext uri="{FF2B5EF4-FFF2-40B4-BE49-F238E27FC236}">
              <a16:creationId xmlns:a16="http://schemas.microsoft.com/office/drawing/2014/main" id="{47B5226C-75C3-47FF-943C-36517770972B}"/>
            </a:ext>
          </a:extLst>
        </xdr:cNvPr>
        <xdr:cNvSpPr/>
      </xdr:nvSpPr>
      <xdr:spPr>
        <a:xfrm>
          <a:off x="6921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148589</xdr:rowOff>
    </xdr:from>
    <xdr:to>
      <xdr:col>41</xdr:col>
      <xdr:colOff>50800</xdr:colOff>
      <xdr:row>105</xdr:row>
      <xdr:rowOff>161925</xdr:rowOff>
    </xdr:to>
    <xdr:cxnSp macro="">
      <xdr:nvCxnSpPr>
        <xdr:cNvPr id="484" name="直線コネクタ 483">
          <a:extLst>
            <a:ext uri="{FF2B5EF4-FFF2-40B4-BE49-F238E27FC236}">
              <a16:creationId xmlns:a16="http://schemas.microsoft.com/office/drawing/2014/main" id="{3CEB3224-A146-4B58-BE19-BBC141BC0A11}"/>
            </a:ext>
          </a:extLst>
        </xdr:cNvPr>
        <xdr:cNvCxnSpPr/>
      </xdr:nvCxnSpPr>
      <xdr:spPr>
        <a:xfrm flipV="1">
          <a:off x="6972300" y="181508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4FFB8941-AA7F-4FF0-A600-6D5E1075EA5D}"/>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F9A038A3-DE1E-40E6-B3ED-AED8782255C3}"/>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3BD2A8B9-095C-4165-9010-2335CA2868BD}"/>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1B926972-0A6C-4B53-969E-7F513169828A}"/>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25416</xdr:rowOff>
    </xdr:from>
    <xdr:ext cx="469744" cy="259045"/>
    <xdr:sp macro="" textlink="">
      <xdr:nvSpPr>
        <xdr:cNvPr id="489" name="n_1mainValue【市民会館】&#10;一人当たり面積">
          <a:extLst>
            <a:ext uri="{FF2B5EF4-FFF2-40B4-BE49-F238E27FC236}">
              <a16:creationId xmlns:a16="http://schemas.microsoft.com/office/drawing/2014/main" id="{32FFF907-8872-435E-9E9D-0452B1A1FAB6}"/>
            </a:ext>
          </a:extLst>
        </xdr:cNvPr>
        <xdr:cNvSpPr txBox="1"/>
      </xdr:nvSpPr>
      <xdr:spPr>
        <a:xfrm>
          <a:off x="9391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36847</xdr:rowOff>
    </xdr:from>
    <xdr:ext cx="469744" cy="259045"/>
    <xdr:sp macro="" textlink="">
      <xdr:nvSpPr>
        <xdr:cNvPr id="490" name="n_2mainValue【市民会館】&#10;一人当たり面積">
          <a:extLst>
            <a:ext uri="{FF2B5EF4-FFF2-40B4-BE49-F238E27FC236}">
              <a16:creationId xmlns:a16="http://schemas.microsoft.com/office/drawing/2014/main" id="{8A107B68-DA24-4241-BAFD-4AA2091E8240}"/>
            </a:ext>
          </a:extLst>
        </xdr:cNvPr>
        <xdr:cNvSpPr txBox="1"/>
      </xdr:nvSpPr>
      <xdr:spPr>
        <a:xfrm>
          <a:off x="8515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44466</xdr:rowOff>
    </xdr:from>
    <xdr:ext cx="469744" cy="259045"/>
    <xdr:sp macro="" textlink="">
      <xdr:nvSpPr>
        <xdr:cNvPr id="491" name="n_3mainValue【市民会館】&#10;一人当たり面積">
          <a:extLst>
            <a:ext uri="{FF2B5EF4-FFF2-40B4-BE49-F238E27FC236}">
              <a16:creationId xmlns:a16="http://schemas.microsoft.com/office/drawing/2014/main" id="{87F5F3C6-3C41-4689-A849-16E71C438461}"/>
            </a:ext>
          </a:extLst>
        </xdr:cNvPr>
        <xdr:cNvSpPr txBox="1"/>
      </xdr:nvSpPr>
      <xdr:spPr>
        <a:xfrm>
          <a:off x="7626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57802</xdr:rowOff>
    </xdr:from>
    <xdr:ext cx="469744" cy="259045"/>
    <xdr:sp macro="" textlink="">
      <xdr:nvSpPr>
        <xdr:cNvPr id="492" name="n_4mainValue【市民会館】&#10;一人当たり面積">
          <a:extLst>
            <a:ext uri="{FF2B5EF4-FFF2-40B4-BE49-F238E27FC236}">
              <a16:creationId xmlns:a16="http://schemas.microsoft.com/office/drawing/2014/main" id="{449F2AFE-649F-4357-8CFD-131D8ADACBB5}"/>
            </a:ext>
          </a:extLst>
        </xdr:cNvPr>
        <xdr:cNvSpPr txBox="1"/>
      </xdr:nvSpPr>
      <xdr:spPr>
        <a:xfrm>
          <a:off x="67374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82DCD2C-E960-415F-9968-B264062DB0F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F1801CEB-44F0-4299-AB36-D9D3068EBD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E3DDB538-33B6-4491-8C3A-49222AB8AB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5B84E7C2-CE97-4F25-9C76-59E1668211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7B2A3341-8B61-40CF-BF79-EB7AFEC4DF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C0B115DC-52B3-4504-B3C7-6D2C889619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86160CA-ED53-4614-AD03-BE84937E11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8614D5D1-A72A-4E3D-A75E-E54BEADE53B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DEBE2F19-1F3E-49C2-AC05-3FC0151FDA1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CC9F85D9-9BB9-4B25-AE63-9BB59D864F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061AAEA-C0C5-4C7B-997A-3A39AE8025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A78E5EB-D0E5-46D2-B584-8AC217EE164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F0FB32D1-F2E7-44A8-B226-C588CE2AFFE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ACA1146E-4106-481F-8147-BEBA7BB0630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F5B20424-7D1A-4C2A-9223-E4CA62EC161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F2E57F91-30C4-4890-A91D-DC01CEADEB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90CD4313-63BB-4364-B274-111F91D289D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F457DD03-FFA2-4AA7-9803-8772CB12FC7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3ECE113-52ED-46B4-B165-1A7A8B4C321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74EA565-68D2-4BBE-B9E1-2460BABDC15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F696B8D0-018E-4BE0-A5BF-2A73C9C1AC4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032F772-BC72-4947-87AE-F2E05C4BD1F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3155AA2E-3EDA-42E0-9572-B82CDF71D88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0929169-4B9C-48FA-9B7F-99B71A59532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C0E120AF-E307-47A0-84DB-4BF750A6DA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B94A59C-1BC9-4930-A7B9-EE4845D357C5}"/>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3395759E-6997-490D-BE7B-478FF9280722}"/>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BB3E9DE2-29BE-4D38-9B9C-DD6B1FB888F8}"/>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218BA36-FD96-46AD-A147-6F3C01E9DB59}"/>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7A0DF591-26CE-4CC3-AC18-7EBD108F9ED6}"/>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F7C9BA7-D417-4579-868A-BF4EF8344F83}"/>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4081A87A-B0B3-4C65-B579-C31F7BA3D0C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F88E39DC-05D8-4E9D-8C20-16972E3B4F8E}"/>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ACFD5DF-6D27-465F-AFE0-FA0D327755B5}"/>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C5E3AFC-786C-41D6-B6B2-46BBCAC9407F}"/>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BEE8E441-7EC9-48F6-8646-68CC72E2DB39}"/>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426FCEE-EB5C-4C12-AE1D-17A77FCF18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8727791-2A3B-438F-9BA8-36D24E3151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9E5FA53-EE9D-457D-9DF9-724C851B0B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26AAAF6-69ED-4BF0-8B83-155F6FF29E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C5459C6-E47A-400E-983D-7C5581480E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159294</xdr:rowOff>
    </xdr:from>
    <xdr:to>
      <xdr:col>85</xdr:col>
      <xdr:colOff>177800</xdr:colOff>
      <xdr:row>42</xdr:row>
      <xdr:rowOff>89444</xdr:rowOff>
    </xdr:to>
    <xdr:sp macro="" textlink="">
      <xdr:nvSpPr>
        <xdr:cNvPr id="534" name="楕円 533">
          <a:extLst>
            <a:ext uri="{FF2B5EF4-FFF2-40B4-BE49-F238E27FC236}">
              <a16:creationId xmlns:a16="http://schemas.microsoft.com/office/drawing/2014/main" id="{4E44C2B6-6425-4701-9809-9DF2F3E5C33E}"/>
            </a:ext>
          </a:extLst>
        </xdr:cNvPr>
        <xdr:cNvSpPr/>
      </xdr:nvSpPr>
      <xdr:spPr>
        <a:xfrm>
          <a:off x="16268700" y="71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74221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E25AE30-9C7F-4764-84CF-43AD488FF35A}"/>
            </a:ext>
          </a:extLst>
        </xdr:cNvPr>
        <xdr:cNvSpPr txBox="1"/>
      </xdr:nvSpPr>
      <xdr:spPr>
        <a:xfrm>
          <a:off x="16357600" y="710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116840</xdr:rowOff>
    </xdr:from>
    <xdr:to>
      <xdr:col>81</xdr:col>
      <xdr:colOff>101600</xdr:colOff>
      <xdr:row>42</xdr:row>
      <xdr:rowOff>46990</xdr:rowOff>
    </xdr:to>
    <xdr:sp macro="" textlink="">
      <xdr:nvSpPr>
        <xdr:cNvPr id="536" name="楕円 535">
          <a:extLst>
            <a:ext uri="{FF2B5EF4-FFF2-40B4-BE49-F238E27FC236}">
              <a16:creationId xmlns:a16="http://schemas.microsoft.com/office/drawing/2014/main" id="{E105A8FF-90CD-4444-AF17-2FAA0909DF1C}"/>
            </a:ext>
          </a:extLst>
        </xdr:cNvPr>
        <xdr:cNvSpPr/>
      </xdr:nvSpPr>
      <xdr:spPr>
        <a:xfrm>
          <a:off x="15430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167640</xdr:rowOff>
    </xdr:from>
    <xdr:to>
      <xdr:col>85</xdr:col>
      <xdr:colOff>127000</xdr:colOff>
      <xdr:row>42</xdr:row>
      <xdr:rowOff>38644</xdr:rowOff>
    </xdr:to>
    <xdr:cxnSp macro="">
      <xdr:nvCxnSpPr>
        <xdr:cNvPr id="537" name="直線コネクタ 536">
          <a:extLst>
            <a:ext uri="{FF2B5EF4-FFF2-40B4-BE49-F238E27FC236}">
              <a16:creationId xmlns:a16="http://schemas.microsoft.com/office/drawing/2014/main" id="{689F3C0E-4BA3-4210-BEB7-E2B2BDB5FF2F}"/>
            </a:ext>
          </a:extLst>
        </xdr:cNvPr>
        <xdr:cNvCxnSpPr/>
      </xdr:nvCxnSpPr>
      <xdr:spPr>
        <a:xfrm>
          <a:off x="15481300" y="71970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76019</xdr:rowOff>
    </xdr:from>
    <xdr:to>
      <xdr:col>76</xdr:col>
      <xdr:colOff>165100</xdr:colOff>
      <xdr:row>42</xdr:row>
      <xdr:rowOff>6169</xdr:rowOff>
    </xdr:to>
    <xdr:sp macro="" textlink="">
      <xdr:nvSpPr>
        <xdr:cNvPr id="538" name="楕円 537">
          <a:extLst>
            <a:ext uri="{FF2B5EF4-FFF2-40B4-BE49-F238E27FC236}">
              <a16:creationId xmlns:a16="http://schemas.microsoft.com/office/drawing/2014/main" id="{6540CCDD-2D6D-484A-8D77-10CE5213CA0D}"/>
            </a:ext>
          </a:extLst>
        </xdr:cNvPr>
        <xdr:cNvSpPr/>
      </xdr:nvSpPr>
      <xdr:spPr>
        <a:xfrm>
          <a:off x="14541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126819</xdr:rowOff>
    </xdr:from>
    <xdr:to>
      <xdr:col>81</xdr:col>
      <xdr:colOff>50800</xdr:colOff>
      <xdr:row>41</xdr:row>
      <xdr:rowOff>167640</xdr:rowOff>
    </xdr:to>
    <xdr:cxnSp macro="">
      <xdr:nvCxnSpPr>
        <xdr:cNvPr id="539" name="直線コネクタ 538">
          <a:extLst>
            <a:ext uri="{FF2B5EF4-FFF2-40B4-BE49-F238E27FC236}">
              <a16:creationId xmlns:a16="http://schemas.microsoft.com/office/drawing/2014/main" id="{B1138C99-6037-407B-ACFD-9A84EC4595CD}"/>
            </a:ext>
          </a:extLst>
        </xdr:cNvPr>
        <xdr:cNvCxnSpPr/>
      </xdr:nvCxnSpPr>
      <xdr:spPr>
        <a:xfrm>
          <a:off x="14592300" y="71562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33565</xdr:rowOff>
    </xdr:from>
    <xdr:to>
      <xdr:col>72</xdr:col>
      <xdr:colOff>38100</xdr:colOff>
      <xdr:row>41</xdr:row>
      <xdr:rowOff>135165</xdr:rowOff>
    </xdr:to>
    <xdr:sp macro="" textlink="">
      <xdr:nvSpPr>
        <xdr:cNvPr id="540" name="楕円 539">
          <a:extLst>
            <a:ext uri="{FF2B5EF4-FFF2-40B4-BE49-F238E27FC236}">
              <a16:creationId xmlns:a16="http://schemas.microsoft.com/office/drawing/2014/main" id="{EF3FDA37-34B3-49DF-8477-967A52B55297}"/>
            </a:ext>
          </a:extLst>
        </xdr:cNvPr>
        <xdr:cNvSpPr/>
      </xdr:nvSpPr>
      <xdr:spPr>
        <a:xfrm>
          <a:off x="13652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84365</xdr:rowOff>
    </xdr:from>
    <xdr:to>
      <xdr:col>76</xdr:col>
      <xdr:colOff>114300</xdr:colOff>
      <xdr:row>41</xdr:row>
      <xdr:rowOff>126819</xdr:rowOff>
    </xdr:to>
    <xdr:cxnSp macro="">
      <xdr:nvCxnSpPr>
        <xdr:cNvPr id="541" name="直線コネクタ 540">
          <a:extLst>
            <a:ext uri="{FF2B5EF4-FFF2-40B4-BE49-F238E27FC236}">
              <a16:creationId xmlns:a16="http://schemas.microsoft.com/office/drawing/2014/main" id="{F644DCA7-434E-4401-8FBF-348CFC828762}"/>
            </a:ext>
          </a:extLst>
        </xdr:cNvPr>
        <xdr:cNvCxnSpPr/>
      </xdr:nvCxnSpPr>
      <xdr:spPr>
        <a:xfrm>
          <a:off x="13703300" y="71138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162560</xdr:rowOff>
    </xdr:from>
    <xdr:to>
      <xdr:col>67</xdr:col>
      <xdr:colOff>101600</xdr:colOff>
      <xdr:row>41</xdr:row>
      <xdr:rowOff>92710</xdr:rowOff>
    </xdr:to>
    <xdr:sp macro="" textlink="">
      <xdr:nvSpPr>
        <xdr:cNvPr id="542" name="楕円 541">
          <a:extLst>
            <a:ext uri="{FF2B5EF4-FFF2-40B4-BE49-F238E27FC236}">
              <a16:creationId xmlns:a16="http://schemas.microsoft.com/office/drawing/2014/main" id="{471DD7CC-4231-49F0-8E9F-099B822ABABF}"/>
            </a:ext>
          </a:extLst>
        </xdr:cNvPr>
        <xdr:cNvSpPr/>
      </xdr:nvSpPr>
      <xdr:spPr>
        <a:xfrm>
          <a:off x="1276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41910</xdr:rowOff>
    </xdr:from>
    <xdr:to>
      <xdr:col>71</xdr:col>
      <xdr:colOff>177800</xdr:colOff>
      <xdr:row>41</xdr:row>
      <xdr:rowOff>84365</xdr:rowOff>
    </xdr:to>
    <xdr:cxnSp macro="">
      <xdr:nvCxnSpPr>
        <xdr:cNvPr id="543" name="直線コネクタ 542">
          <a:extLst>
            <a:ext uri="{FF2B5EF4-FFF2-40B4-BE49-F238E27FC236}">
              <a16:creationId xmlns:a16="http://schemas.microsoft.com/office/drawing/2014/main" id="{17445EC3-7B23-4497-B2AB-A4157ED4B157}"/>
            </a:ext>
          </a:extLst>
        </xdr:cNvPr>
        <xdr:cNvCxnSpPr/>
      </xdr:nvCxnSpPr>
      <xdr:spPr>
        <a:xfrm>
          <a:off x="12814300" y="70713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D639E503-AC78-4DE9-B343-AA3405D61B51}"/>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8C8195BD-6C86-40A9-AA47-5B0600AA7A99}"/>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32CB2AA-5B19-40F9-B9F8-90BE8DF719E9}"/>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D6A7981-1E37-4F54-9D93-AFF49907C00F}"/>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38117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D013DA7-651C-4CC2-8F37-176EDCD17797}"/>
            </a:ext>
          </a:extLst>
        </xdr:cNvPr>
        <xdr:cNvSpPr txBox="1"/>
      </xdr:nvSpPr>
      <xdr:spPr>
        <a:xfrm>
          <a:off x="152660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168746</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E5401BE0-E816-4A96-977A-32158352C32B}"/>
            </a:ext>
          </a:extLst>
        </xdr:cNvPr>
        <xdr:cNvSpPr txBox="1"/>
      </xdr:nvSpPr>
      <xdr:spPr>
        <a:xfrm>
          <a:off x="14389744" y="719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126292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2DC08127-7192-4661-BD44-71D215C12AE6}"/>
            </a:ext>
          </a:extLst>
        </xdr:cNvPr>
        <xdr:cNvSpPr txBox="1"/>
      </xdr:nvSpPr>
      <xdr:spPr>
        <a:xfrm>
          <a:off x="13500744" y="715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83837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20835DB-66CC-4722-B030-210105389D86}"/>
            </a:ext>
          </a:extLst>
        </xdr:cNvPr>
        <xdr:cNvSpPr txBox="1"/>
      </xdr:nvSpPr>
      <xdr:spPr>
        <a:xfrm>
          <a:off x="12611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03A9B71-684A-4A62-8068-1E011858573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60C022B-CCE8-4A50-8D8E-11E14175647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2557F60-12E2-4C82-9FA1-FC7B7CE1FA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8DB0F5-9E04-4469-855E-7C41202349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6039FA4-0968-4808-86F6-3DAB5F68F4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5CB2A6A7-F7BC-48F2-960C-866B3C919E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74A547B-A394-4316-9796-12A0A1A45F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AA9AB2B-83FF-44A0-A86B-04273E3FC5C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224A315-780A-4926-A90B-591B0DA5E0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F765EC5-E3B7-4C36-BC38-91019E74C74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F55E8B4-C791-4860-A404-F7997F47287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47893E51-E1C0-4422-A756-B2BD0C1AD40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8B58C95-039B-434D-8934-9147B8BE395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9E01500-445C-4350-AB5F-DDFE05DFFA2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A3552F2-9FCE-4E6A-9CE7-DF72D83094F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40FEEE7B-69D7-42AE-BE93-F5CC3835EC3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6A8FECE-DF33-4D63-9392-5F771718833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5FD655-8D02-423D-82A1-874A9EDBBA3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B088C6F-4EB0-4282-A9CF-AD577AE6E4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7C929B9-5F5F-4112-8082-7177ADDDBAF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DC52FD5-0A2F-4942-96FA-2DF9B008D55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331A35AB-19AD-4C3D-A9CF-8D7D5D6E62BF}"/>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D73E45EE-7F93-4E26-B7F6-378F5B078E69}"/>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6E866B82-1D50-4B0F-9A24-15928A80DBC7}"/>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D29054F-3353-4F9E-B091-DCF44220153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5C85C3F4-1F95-4A84-985F-6E65AA191CA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BE042BB-AC56-4765-A24E-C402DE01E8BC}"/>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10B24EF2-1B99-4F6D-832A-4C89D1C3CCAC}"/>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90E091F9-6314-4C47-AD8E-52864FB15AFF}"/>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875D1E39-B769-4D1E-A010-F38A4FFD9EBA}"/>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2CA3D29-EE72-4779-B94D-B8C8BA9B3ED5}"/>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AA058DCB-B077-42AD-982F-956993C3ADB6}"/>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4D61F19-B567-4AC4-BC41-4E45F9EA5D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97BC6E7-DB06-4C39-87FC-77C719DFAC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7F52AE9-D94C-4396-9631-253B672532B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DD35CB1-2C59-4AD9-9CCD-ABB036E802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76C5909-5C11-41C1-A748-48C08C584C2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73313</xdr:rowOff>
    </xdr:from>
    <xdr:to>
      <xdr:col>116</xdr:col>
      <xdr:colOff>114300</xdr:colOff>
      <xdr:row>42</xdr:row>
      <xdr:rowOff>3463</xdr:rowOff>
    </xdr:to>
    <xdr:sp macro="" textlink="">
      <xdr:nvSpPr>
        <xdr:cNvPr id="589" name="楕円 588">
          <a:extLst>
            <a:ext uri="{FF2B5EF4-FFF2-40B4-BE49-F238E27FC236}">
              <a16:creationId xmlns:a16="http://schemas.microsoft.com/office/drawing/2014/main" id="{644A1EF6-D0F9-4DB8-871C-4CF4A13D3EA2}"/>
            </a:ext>
          </a:extLst>
        </xdr:cNvPr>
        <xdr:cNvSpPr/>
      </xdr:nvSpPr>
      <xdr:spPr>
        <a:xfrm>
          <a:off x="22110700" y="710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159690</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D6234754-CB2F-40B6-B8FA-5DF3DFAEDB5A}"/>
            </a:ext>
          </a:extLst>
        </xdr:cNvPr>
        <xdr:cNvSpPr txBox="1"/>
      </xdr:nvSpPr>
      <xdr:spPr>
        <a:xfrm>
          <a:off x="22199600" y="701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73486</xdr:rowOff>
    </xdr:from>
    <xdr:to>
      <xdr:col>112</xdr:col>
      <xdr:colOff>38100</xdr:colOff>
      <xdr:row>42</xdr:row>
      <xdr:rowOff>3636</xdr:rowOff>
    </xdr:to>
    <xdr:sp macro="" textlink="">
      <xdr:nvSpPr>
        <xdr:cNvPr id="591" name="楕円 590">
          <a:extLst>
            <a:ext uri="{FF2B5EF4-FFF2-40B4-BE49-F238E27FC236}">
              <a16:creationId xmlns:a16="http://schemas.microsoft.com/office/drawing/2014/main" id="{8362F6AF-CCB1-4298-804A-D841DE227A42}"/>
            </a:ext>
          </a:extLst>
        </xdr:cNvPr>
        <xdr:cNvSpPr/>
      </xdr:nvSpPr>
      <xdr:spPr>
        <a:xfrm>
          <a:off x="21272500" y="71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124113</xdr:rowOff>
    </xdr:from>
    <xdr:to>
      <xdr:col>116</xdr:col>
      <xdr:colOff>63500</xdr:colOff>
      <xdr:row>41</xdr:row>
      <xdr:rowOff>124286</xdr:rowOff>
    </xdr:to>
    <xdr:cxnSp macro="">
      <xdr:nvCxnSpPr>
        <xdr:cNvPr id="592" name="直線コネクタ 591">
          <a:extLst>
            <a:ext uri="{FF2B5EF4-FFF2-40B4-BE49-F238E27FC236}">
              <a16:creationId xmlns:a16="http://schemas.microsoft.com/office/drawing/2014/main" id="{B74DAF73-A31F-466B-9C77-FC3B72E92638}"/>
            </a:ext>
          </a:extLst>
        </xdr:cNvPr>
        <xdr:cNvCxnSpPr/>
      </xdr:nvCxnSpPr>
      <xdr:spPr>
        <a:xfrm flipV="1">
          <a:off x="21323300" y="7153563"/>
          <a:ext cx="838200" cy="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73674</xdr:rowOff>
    </xdr:from>
    <xdr:to>
      <xdr:col>107</xdr:col>
      <xdr:colOff>101600</xdr:colOff>
      <xdr:row>42</xdr:row>
      <xdr:rowOff>3824</xdr:rowOff>
    </xdr:to>
    <xdr:sp macro="" textlink="">
      <xdr:nvSpPr>
        <xdr:cNvPr id="593" name="楕円 592">
          <a:extLst>
            <a:ext uri="{FF2B5EF4-FFF2-40B4-BE49-F238E27FC236}">
              <a16:creationId xmlns:a16="http://schemas.microsoft.com/office/drawing/2014/main" id="{87EAE100-44D9-4CFF-9F1F-E1FFDF4763FB}"/>
            </a:ext>
          </a:extLst>
        </xdr:cNvPr>
        <xdr:cNvSpPr/>
      </xdr:nvSpPr>
      <xdr:spPr>
        <a:xfrm>
          <a:off x="20383500" y="710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124286</xdr:rowOff>
    </xdr:from>
    <xdr:to>
      <xdr:col>111</xdr:col>
      <xdr:colOff>177800</xdr:colOff>
      <xdr:row>41</xdr:row>
      <xdr:rowOff>124474</xdr:rowOff>
    </xdr:to>
    <xdr:cxnSp macro="">
      <xdr:nvCxnSpPr>
        <xdr:cNvPr id="594" name="直線コネクタ 593">
          <a:extLst>
            <a:ext uri="{FF2B5EF4-FFF2-40B4-BE49-F238E27FC236}">
              <a16:creationId xmlns:a16="http://schemas.microsoft.com/office/drawing/2014/main" id="{D8ADC3E4-DB14-468F-9DBD-C03F0BF51BF0}"/>
            </a:ext>
          </a:extLst>
        </xdr:cNvPr>
        <xdr:cNvCxnSpPr/>
      </xdr:nvCxnSpPr>
      <xdr:spPr>
        <a:xfrm flipV="1">
          <a:off x="20434300" y="7153736"/>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73836</xdr:rowOff>
    </xdr:from>
    <xdr:to>
      <xdr:col>102</xdr:col>
      <xdr:colOff>165100</xdr:colOff>
      <xdr:row>42</xdr:row>
      <xdr:rowOff>3986</xdr:rowOff>
    </xdr:to>
    <xdr:sp macro="" textlink="">
      <xdr:nvSpPr>
        <xdr:cNvPr id="595" name="楕円 594">
          <a:extLst>
            <a:ext uri="{FF2B5EF4-FFF2-40B4-BE49-F238E27FC236}">
              <a16:creationId xmlns:a16="http://schemas.microsoft.com/office/drawing/2014/main" id="{ED81DFA2-C5A2-489F-842A-2C692BF5DA3C}"/>
            </a:ext>
          </a:extLst>
        </xdr:cNvPr>
        <xdr:cNvSpPr/>
      </xdr:nvSpPr>
      <xdr:spPr>
        <a:xfrm>
          <a:off x="19494500" y="710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124474</xdr:rowOff>
    </xdr:from>
    <xdr:to>
      <xdr:col>107</xdr:col>
      <xdr:colOff>50800</xdr:colOff>
      <xdr:row>41</xdr:row>
      <xdr:rowOff>124636</xdr:rowOff>
    </xdr:to>
    <xdr:cxnSp macro="">
      <xdr:nvCxnSpPr>
        <xdr:cNvPr id="596" name="直線コネクタ 595">
          <a:extLst>
            <a:ext uri="{FF2B5EF4-FFF2-40B4-BE49-F238E27FC236}">
              <a16:creationId xmlns:a16="http://schemas.microsoft.com/office/drawing/2014/main" id="{BE039DC7-6F73-410F-B5A9-0F149F796EF9}"/>
            </a:ext>
          </a:extLst>
        </xdr:cNvPr>
        <xdr:cNvCxnSpPr/>
      </xdr:nvCxnSpPr>
      <xdr:spPr>
        <a:xfrm flipV="1">
          <a:off x="19545300" y="7153924"/>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74060</xdr:rowOff>
    </xdr:from>
    <xdr:to>
      <xdr:col>98</xdr:col>
      <xdr:colOff>38100</xdr:colOff>
      <xdr:row>42</xdr:row>
      <xdr:rowOff>4210</xdr:rowOff>
    </xdr:to>
    <xdr:sp macro="" textlink="">
      <xdr:nvSpPr>
        <xdr:cNvPr id="597" name="楕円 596">
          <a:extLst>
            <a:ext uri="{FF2B5EF4-FFF2-40B4-BE49-F238E27FC236}">
              <a16:creationId xmlns:a16="http://schemas.microsoft.com/office/drawing/2014/main" id="{C29FA551-270E-4FB6-B7C9-694E373F1F92}"/>
            </a:ext>
          </a:extLst>
        </xdr:cNvPr>
        <xdr:cNvSpPr/>
      </xdr:nvSpPr>
      <xdr:spPr>
        <a:xfrm>
          <a:off x="18605500" y="71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124636</xdr:rowOff>
    </xdr:from>
    <xdr:to>
      <xdr:col>102</xdr:col>
      <xdr:colOff>114300</xdr:colOff>
      <xdr:row>41</xdr:row>
      <xdr:rowOff>124860</xdr:rowOff>
    </xdr:to>
    <xdr:cxnSp macro="">
      <xdr:nvCxnSpPr>
        <xdr:cNvPr id="598" name="直線コネクタ 597">
          <a:extLst>
            <a:ext uri="{FF2B5EF4-FFF2-40B4-BE49-F238E27FC236}">
              <a16:creationId xmlns:a16="http://schemas.microsoft.com/office/drawing/2014/main" id="{C22702AE-2932-4543-9179-04E458735754}"/>
            </a:ext>
          </a:extLst>
        </xdr:cNvPr>
        <xdr:cNvCxnSpPr/>
      </xdr:nvCxnSpPr>
      <xdr:spPr>
        <a:xfrm flipV="1">
          <a:off x="18656300" y="7154086"/>
          <a:ext cx="8890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9D5B2A3-8291-4CEB-A68C-C057C362203A}"/>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DEC1C43-17CD-4E67-B01E-4B9FC78AABD2}"/>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9CBD201-E413-457D-9E66-B2F9C7481147}"/>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1D332E4-C033-4298-8595-2755962DF679}"/>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166213</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760F1493-CA65-437D-BCDE-1F3153021D45}"/>
            </a:ext>
          </a:extLst>
        </xdr:cNvPr>
        <xdr:cNvSpPr txBox="1"/>
      </xdr:nvSpPr>
      <xdr:spPr>
        <a:xfrm>
          <a:off x="21075728" y="71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166401</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C64938B4-BB84-4E75-9093-4A86B875D456}"/>
            </a:ext>
          </a:extLst>
        </xdr:cNvPr>
        <xdr:cNvSpPr txBox="1"/>
      </xdr:nvSpPr>
      <xdr:spPr>
        <a:xfrm>
          <a:off x="20199428" y="719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166563</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67D95F52-EF47-428B-8DC5-62D864D9E24C}"/>
            </a:ext>
          </a:extLst>
        </xdr:cNvPr>
        <xdr:cNvSpPr txBox="1"/>
      </xdr:nvSpPr>
      <xdr:spPr>
        <a:xfrm>
          <a:off x="19310428" y="719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166787</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F0B37F8E-B066-4A1A-B881-774EE37B128A}"/>
            </a:ext>
          </a:extLst>
        </xdr:cNvPr>
        <xdr:cNvSpPr txBox="1"/>
      </xdr:nvSpPr>
      <xdr:spPr>
        <a:xfrm>
          <a:off x="18421428" y="71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394AEC8-3B7F-47C3-A0E3-2B3364E39A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5E465CE-8FE3-421C-95D2-BB7FE36615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864F66C-AF64-478B-A6B0-5700559FAF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551C961-076B-43E7-BA3B-6A3ED77233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842A464-1471-4759-BC4E-AF7877CAC0B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88F41FB-90BE-4AAD-A4B3-3D39281575D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4687DBA-F11F-4A7A-B3C9-AEF39F31472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228FAF0-51EE-4DA4-AA23-350F7927C54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3D01494B-B715-477A-9955-573E069A87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BE4E5F96-892E-4290-AE9C-3F85A308E1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C1C98EE7-F009-4C1A-AA98-BC4ABC657C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76C91CD3-39FF-4F24-B6D9-1709099BE2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00D7E3A-F77D-4EFA-9BC1-171416A834F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A053FD7F-039C-40DA-A101-6FFD92929E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B4254DB2-0B3E-41BE-AD46-D7CF83C5834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21684181-F4E4-4349-A129-7850F242CC4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1693CB0-176E-4A56-B5E0-CF0AA6C81D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CCEB535-63C2-4F4F-B2BF-4A963C1F4B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EC60370-9AB8-4873-9E88-0B5835920FC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0EA6E80-39EB-4ADC-8355-B970077CB0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1429785-DCB1-493B-8D0F-03F0CA3725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6BD6E92-591B-4972-BD05-A07AF8319C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EEBB5F1-CAB9-4900-926F-5BF289A743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C53209A-1A03-472D-BB21-2C1C9E0ADB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B542AE9-B640-4CC0-884E-F0BB9A2E143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5102629-4249-40FB-8D05-599231CFD30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7808DEC-D6BB-4CE1-B6A1-EB6541946EB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5A26484-0A6E-41AB-AC37-C626D4BF44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537D0F4-9A26-4ADA-90D5-7A257677D98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AAFD1A9-703A-467F-9FBB-56DE0B43841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0526117-AC9D-4480-AE79-5EB15E41B33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8F144C40-8752-4195-A2F0-A1E186742B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7BCDE7F-D038-40BD-B8B9-DF516B90964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FFF4451-A2E6-4F25-9C8A-92771850F04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E33CAD3-B5EE-457F-8609-1E30727D832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FFE4A81E-B44B-426A-963A-C084D00DD48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3FFA6A4E-28D6-410E-A06C-64555E6C848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8324C4F-BD52-49A5-A4DC-C081BEDED2A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B15B9A7-C2C3-4C23-AEA2-26D29F13FC4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97AEDC93-95BA-4038-BD0E-2F214E8903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89F3877A-975C-40AF-A9D1-6C7C62D2C0A9}"/>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3E4F924E-1DF1-4791-9B5F-422B0619ACEA}"/>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83DDC09B-E528-4F9C-804F-F6D24B41D857}"/>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9851D5C0-F94C-4149-8F4A-C43B9E997D07}"/>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86DB048C-8C6D-43EE-8E49-318254C1368E}"/>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55E26A6E-7B8C-40BC-BCE3-A07E93B5C718}"/>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12AF0213-DDE0-4537-87DF-F203A0A1EDE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E10E5E04-679B-401E-9AB0-C7746F93686B}"/>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194B7B91-D63A-4B03-8377-6EEF1F34423C}"/>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64E9626A-A629-40E1-83A5-7088A61C8423}"/>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E768EF7D-C1BD-4634-A458-57289AB03815}"/>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F3F2D84-C2AA-48AD-9A9E-35267F7E77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F31CE49-CCE0-494C-BE22-D14E250B47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12C6DC3-E1B2-4A2C-BDEF-FD9FB3084C1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93806AD-7BB8-4736-912C-A406F44B1CF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2317C5D-89D6-4CB9-9A48-C08BB86E227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63" name="楕円 662">
          <a:extLst>
            <a:ext uri="{FF2B5EF4-FFF2-40B4-BE49-F238E27FC236}">
              <a16:creationId xmlns:a16="http://schemas.microsoft.com/office/drawing/2014/main" id="{99D82894-28AD-45C1-97E7-BA4900EE0F07}"/>
            </a:ext>
          </a:extLst>
        </xdr:cNvPr>
        <xdr:cNvSpPr/>
      </xdr:nvSpPr>
      <xdr:spPr>
        <a:xfrm>
          <a:off x="162687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81932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E539CBE-A0E0-49FF-98CA-8E8FEAA72358}"/>
            </a:ext>
          </a:extLst>
        </xdr:cNvPr>
        <xdr:cNvSpPr txBox="1"/>
      </xdr:nvSpPr>
      <xdr:spPr>
        <a:xfrm>
          <a:off x="16357600"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65" name="楕円 664">
          <a:extLst>
            <a:ext uri="{FF2B5EF4-FFF2-40B4-BE49-F238E27FC236}">
              <a16:creationId xmlns:a16="http://schemas.microsoft.com/office/drawing/2014/main" id="{1131C11D-DB47-4184-91C7-472870A5D3EF}"/>
            </a:ext>
          </a:extLst>
        </xdr:cNvPr>
        <xdr:cNvSpPr/>
      </xdr:nvSpPr>
      <xdr:spPr>
        <a:xfrm>
          <a:off x="15430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82</xdr:row>
      <xdr:rowOff>154305</xdr:rowOff>
    </xdr:to>
    <xdr:cxnSp macro="">
      <xdr:nvCxnSpPr>
        <xdr:cNvPr id="666" name="直線コネクタ 665">
          <a:extLst>
            <a:ext uri="{FF2B5EF4-FFF2-40B4-BE49-F238E27FC236}">
              <a16:creationId xmlns:a16="http://schemas.microsoft.com/office/drawing/2014/main" id="{CD9279A6-1631-41F3-82BC-6DCA087407D4}"/>
            </a:ext>
          </a:extLst>
        </xdr:cNvPr>
        <xdr:cNvCxnSpPr/>
      </xdr:nvCxnSpPr>
      <xdr:spPr>
        <a:xfrm>
          <a:off x="15481300" y="141827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67" name="楕円 666">
          <a:extLst>
            <a:ext uri="{FF2B5EF4-FFF2-40B4-BE49-F238E27FC236}">
              <a16:creationId xmlns:a16="http://schemas.microsoft.com/office/drawing/2014/main" id="{C69BAD0F-7F39-4ACF-BFAA-2ACC888CCA55}"/>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123825</xdr:rowOff>
    </xdr:to>
    <xdr:cxnSp macro="">
      <xdr:nvCxnSpPr>
        <xdr:cNvPr id="668" name="直線コネクタ 667">
          <a:extLst>
            <a:ext uri="{FF2B5EF4-FFF2-40B4-BE49-F238E27FC236}">
              <a16:creationId xmlns:a16="http://schemas.microsoft.com/office/drawing/2014/main" id="{C67B7DA6-D824-4AA1-B151-03E8DFB6B5CA}"/>
            </a:ext>
          </a:extLst>
        </xdr:cNvPr>
        <xdr:cNvCxnSpPr/>
      </xdr:nvCxnSpPr>
      <xdr:spPr>
        <a:xfrm>
          <a:off x="14592300" y="141331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69" name="楕円 668">
          <a:extLst>
            <a:ext uri="{FF2B5EF4-FFF2-40B4-BE49-F238E27FC236}">
              <a16:creationId xmlns:a16="http://schemas.microsoft.com/office/drawing/2014/main" id="{F52B2577-4E42-4B8C-9E63-5CC9DA4A5E95}"/>
            </a:ext>
          </a:extLst>
        </xdr:cNvPr>
        <xdr:cNvSpPr/>
      </xdr:nvSpPr>
      <xdr:spPr>
        <a:xfrm>
          <a:off x="13652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24764</xdr:rowOff>
    </xdr:from>
    <xdr:to>
      <xdr:col>76</xdr:col>
      <xdr:colOff>114300</xdr:colOff>
      <xdr:row>82</xdr:row>
      <xdr:rowOff>74295</xdr:rowOff>
    </xdr:to>
    <xdr:cxnSp macro="">
      <xdr:nvCxnSpPr>
        <xdr:cNvPr id="670" name="直線コネクタ 669">
          <a:extLst>
            <a:ext uri="{FF2B5EF4-FFF2-40B4-BE49-F238E27FC236}">
              <a16:creationId xmlns:a16="http://schemas.microsoft.com/office/drawing/2014/main" id="{29D33A0D-DC5F-4DB4-905B-BA7411BE13D1}"/>
            </a:ext>
          </a:extLst>
        </xdr:cNvPr>
        <xdr:cNvCxnSpPr/>
      </xdr:nvCxnSpPr>
      <xdr:spPr>
        <a:xfrm>
          <a:off x="13703300" y="140836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93980</xdr:rowOff>
    </xdr:from>
    <xdr:to>
      <xdr:col>67</xdr:col>
      <xdr:colOff>101600</xdr:colOff>
      <xdr:row>82</xdr:row>
      <xdr:rowOff>24130</xdr:rowOff>
    </xdr:to>
    <xdr:sp macro="" textlink="">
      <xdr:nvSpPr>
        <xdr:cNvPr id="671" name="楕円 670">
          <a:extLst>
            <a:ext uri="{FF2B5EF4-FFF2-40B4-BE49-F238E27FC236}">
              <a16:creationId xmlns:a16="http://schemas.microsoft.com/office/drawing/2014/main" id="{B47ECEFA-4E42-424D-8EF9-0729180ECCF3}"/>
            </a:ext>
          </a:extLst>
        </xdr:cNvPr>
        <xdr:cNvSpPr/>
      </xdr:nvSpPr>
      <xdr:spPr>
        <a:xfrm>
          <a:off x="12763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144780</xdr:rowOff>
    </xdr:from>
    <xdr:to>
      <xdr:col>71</xdr:col>
      <xdr:colOff>177800</xdr:colOff>
      <xdr:row>82</xdr:row>
      <xdr:rowOff>24764</xdr:rowOff>
    </xdr:to>
    <xdr:cxnSp macro="">
      <xdr:nvCxnSpPr>
        <xdr:cNvPr id="672" name="直線コネクタ 671">
          <a:extLst>
            <a:ext uri="{FF2B5EF4-FFF2-40B4-BE49-F238E27FC236}">
              <a16:creationId xmlns:a16="http://schemas.microsoft.com/office/drawing/2014/main" id="{1D11546F-F57E-43CC-BDB7-759F44F82F2F}"/>
            </a:ext>
          </a:extLst>
        </xdr:cNvPr>
        <xdr:cNvCxnSpPr/>
      </xdr:nvCxnSpPr>
      <xdr:spPr>
        <a:xfrm>
          <a:off x="12814300" y="140322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3" name="n_1aveValue【消防施設】&#10;有形固定資産減価償却率">
          <a:extLst>
            <a:ext uri="{FF2B5EF4-FFF2-40B4-BE49-F238E27FC236}">
              <a16:creationId xmlns:a16="http://schemas.microsoft.com/office/drawing/2014/main" id="{6C061236-0D1C-4E97-AD13-438414C115CF}"/>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8BB90C04-51F5-44E9-BD46-F0F30E10D96E}"/>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01A4DBEF-8DF3-4535-A9A7-4645A203DC91}"/>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6" name="n_4aveValue【消防施設】&#10;有形固定資産減価償却率">
          <a:extLst>
            <a:ext uri="{FF2B5EF4-FFF2-40B4-BE49-F238E27FC236}">
              <a16:creationId xmlns:a16="http://schemas.microsoft.com/office/drawing/2014/main" id="{7035E5B3-3645-42CC-B859-5B0D36C61196}"/>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77" name="n_1mainValue【消防施設】&#10;有形固定資産減価償却率">
          <a:extLst>
            <a:ext uri="{FF2B5EF4-FFF2-40B4-BE49-F238E27FC236}">
              <a16:creationId xmlns:a16="http://schemas.microsoft.com/office/drawing/2014/main" id="{CB98B548-3267-44A3-8752-5F16855D14D6}"/>
            </a:ext>
          </a:extLst>
        </xdr:cNvPr>
        <xdr:cNvSpPr txBox="1"/>
      </xdr:nvSpPr>
      <xdr:spPr>
        <a:xfrm>
          <a:off x="15266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141622</xdr:rowOff>
    </xdr:from>
    <xdr:ext cx="405111" cy="259045"/>
    <xdr:sp macro="" textlink="">
      <xdr:nvSpPr>
        <xdr:cNvPr id="678" name="n_2mainValue【消防施設】&#10;有形固定資産減価償却率">
          <a:extLst>
            <a:ext uri="{FF2B5EF4-FFF2-40B4-BE49-F238E27FC236}">
              <a16:creationId xmlns:a16="http://schemas.microsoft.com/office/drawing/2014/main" id="{EF1702D3-6827-4AA1-86FC-802B52960E1B}"/>
            </a:ext>
          </a:extLst>
        </xdr:cNvPr>
        <xdr:cNvSpPr txBox="1"/>
      </xdr:nvSpPr>
      <xdr:spPr>
        <a:xfrm>
          <a:off x="14389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79" name="n_3mainValue【消防施設】&#10;有形固定資産減価償却率">
          <a:extLst>
            <a:ext uri="{FF2B5EF4-FFF2-40B4-BE49-F238E27FC236}">
              <a16:creationId xmlns:a16="http://schemas.microsoft.com/office/drawing/2014/main" id="{D03449A5-1528-4873-A759-940B30477DD1}"/>
            </a:ext>
          </a:extLst>
        </xdr:cNvPr>
        <xdr:cNvSpPr txBox="1"/>
      </xdr:nvSpPr>
      <xdr:spPr>
        <a:xfrm>
          <a:off x="13500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40657</xdr:rowOff>
    </xdr:from>
    <xdr:ext cx="405111" cy="259045"/>
    <xdr:sp macro="" textlink="">
      <xdr:nvSpPr>
        <xdr:cNvPr id="680" name="n_4mainValue【消防施設】&#10;有形固定資産減価償却率">
          <a:extLst>
            <a:ext uri="{FF2B5EF4-FFF2-40B4-BE49-F238E27FC236}">
              <a16:creationId xmlns:a16="http://schemas.microsoft.com/office/drawing/2014/main" id="{EFACBA12-7D4F-484F-8DD3-80DD66A56DC6}"/>
            </a:ext>
          </a:extLst>
        </xdr:cNvPr>
        <xdr:cNvSpPr txBox="1"/>
      </xdr:nvSpPr>
      <xdr:spPr>
        <a:xfrm>
          <a:off x="12611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9BAFE48-A46B-4CEC-8BB4-A126779AA9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A2D8A98-0339-4EC0-A251-3C301965069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6CC1A9C3-FBD3-4A9A-AC67-41DD40747B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B5C1CB83-A2C0-4FB3-B8ED-0890764403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6FE8B265-FECE-411A-B1E6-7170041052D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E116D33-EF31-4592-824F-9EB5C4F4AA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6652FDD2-CD12-40F3-A973-FD659D4BFF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871B783-C188-49CC-934E-3441ADB864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BFE27D01-C211-468B-9C5B-62E173C1E8A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F06F36EE-171D-4993-AB3E-A30EC36265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AA95E4E9-75C0-47F5-AC1D-73422595B3C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EC9802FB-A410-41BF-B8BD-8B68E79BBCF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32DD881C-0E8E-4B53-BF73-16091376A07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3BDFD16C-ACD2-4BBE-B6CE-BD9E18ABE1E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16482DA1-82DD-4357-A011-8C4E6A3A7A3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EB99E133-6304-482A-B7D5-FF4B9C08464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8B6C0569-9E54-4216-B8C0-4B8B463FE57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A79378C0-6EE6-447B-9612-CA77AF7A98A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B20A6C78-F43B-4AE3-BA9C-50A356103B7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1770D999-CDF4-48A8-BA7D-92404D9E660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415D0FF3-B64E-43F3-B793-AB6C7CDE9E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77033046-4972-4941-A388-66958DB8B82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0A3775A-8C7E-4AD8-A555-431BB678C3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9B3F0E92-7C82-419F-AA0F-88F87707B4E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D6AEF1A8-D888-477E-B980-7A539492DE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94F927D0-6198-43F8-8279-03BE84C9AE8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4A8E3506-DDA0-409F-BEF1-E5A2A09F0CF3}"/>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17734B89-71F4-484D-95A9-C58FFED2A415}"/>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F7725554-D8EF-4F93-8C4D-A49A825239F7}"/>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0580FDE9-F68A-4BBD-8AB5-5C0FC499DE7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711" name="【消防施設】&#10;一人当たり面積平均値テキスト">
          <a:extLst>
            <a:ext uri="{FF2B5EF4-FFF2-40B4-BE49-F238E27FC236}">
              <a16:creationId xmlns:a16="http://schemas.microsoft.com/office/drawing/2014/main" id="{55AB27C0-CBC6-4C98-A52F-492CA99E31AF}"/>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0C5B726E-D49C-4C04-BFB1-3233C3CF6C52}"/>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86494F34-9B23-4EC7-93C7-E7AAAE5AD62F}"/>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28261D87-C924-4DDF-BAED-9FCCFE4D6646}"/>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35D94DFA-748F-42D3-A617-16F3A34F83C8}"/>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6322928C-F439-4B94-B51E-C45A779CA625}"/>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06B1915-F62B-4715-9CFF-55B89BB55F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AC3CF28-3FF5-4451-B4DF-FC9CD96931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F0610F1-2919-4F16-A7E3-8843633360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A25847F-5E80-4877-9032-3B634B54D5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1C2CFCD-8AB9-4767-81C6-2ECCA1D215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160927</xdr:rowOff>
    </xdr:from>
    <xdr:to>
      <xdr:col>116</xdr:col>
      <xdr:colOff>114300</xdr:colOff>
      <xdr:row>78</xdr:row>
      <xdr:rowOff>91077</xdr:rowOff>
    </xdr:to>
    <xdr:sp macro="" textlink="">
      <xdr:nvSpPr>
        <xdr:cNvPr id="722" name="楕円 721">
          <a:extLst>
            <a:ext uri="{FF2B5EF4-FFF2-40B4-BE49-F238E27FC236}">
              <a16:creationId xmlns:a16="http://schemas.microsoft.com/office/drawing/2014/main" id="{1EF7C9A7-55CA-4FA5-97D2-CFB0AF2FDDAD}"/>
            </a:ext>
          </a:extLst>
        </xdr:cNvPr>
        <xdr:cNvSpPr/>
      </xdr:nvSpPr>
      <xdr:spPr>
        <a:xfrm>
          <a:off x="22110700" y="1336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113954</xdr:rowOff>
    </xdr:from>
    <xdr:ext cx="469744" cy="259045"/>
    <xdr:sp macro="" textlink="">
      <xdr:nvSpPr>
        <xdr:cNvPr id="723" name="【消防施設】&#10;一人当たり面積該当値テキスト">
          <a:extLst>
            <a:ext uri="{FF2B5EF4-FFF2-40B4-BE49-F238E27FC236}">
              <a16:creationId xmlns:a16="http://schemas.microsoft.com/office/drawing/2014/main" id="{42CAD6A0-1FB2-4C5A-A4A2-3461CB11444F}"/>
            </a:ext>
          </a:extLst>
        </xdr:cNvPr>
        <xdr:cNvSpPr txBox="1"/>
      </xdr:nvSpPr>
      <xdr:spPr>
        <a:xfrm>
          <a:off x="22199600" y="1331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22134</xdr:rowOff>
    </xdr:from>
    <xdr:to>
      <xdr:col>112</xdr:col>
      <xdr:colOff>38100</xdr:colOff>
      <xdr:row>78</xdr:row>
      <xdr:rowOff>123734</xdr:rowOff>
    </xdr:to>
    <xdr:sp macro="" textlink="">
      <xdr:nvSpPr>
        <xdr:cNvPr id="724" name="楕円 723">
          <a:extLst>
            <a:ext uri="{FF2B5EF4-FFF2-40B4-BE49-F238E27FC236}">
              <a16:creationId xmlns:a16="http://schemas.microsoft.com/office/drawing/2014/main" id="{4EE83095-D5DE-4F81-AE15-7E864541A4DC}"/>
            </a:ext>
          </a:extLst>
        </xdr:cNvPr>
        <xdr:cNvSpPr/>
      </xdr:nvSpPr>
      <xdr:spPr>
        <a:xfrm>
          <a:off x="21272500" y="1339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40277</xdr:rowOff>
    </xdr:from>
    <xdr:to>
      <xdr:col>116</xdr:col>
      <xdr:colOff>63500</xdr:colOff>
      <xdr:row>78</xdr:row>
      <xdr:rowOff>72934</xdr:rowOff>
    </xdr:to>
    <xdr:cxnSp macro="">
      <xdr:nvCxnSpPr>
        <xdr:cNvPr id="725" name="直線コネクタ 724">
          <a:extLst>
            <a:ext uri="{FF2B5EF4-FFF2-40B4-BE49-F238E27FC236}">
              <a16:creationId xmlns:a16="http://schemas.microsoft.com/office/drawing/2014/main" id="{CE053D82-31EF-4527-8544-FDF0D02D75A9}"/>
            </a:ext>
          </a:extLst>
        </xdr:cNvPr>
        <xdr:cNvCxnSpPr/>
      </xdr:nvCxnSpPr>
      <xdr:spPr>
        <a:xfrm flipV="1">
          <a:off x="21323300" y="134133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30843</xdr:rowOff>
    </xdr:from>
    <xdr:to>
      <xdr:col>107</xdr:col>
      <xdr:colOff>101600</xdr:colOff>
      <xdr:row>78</xdr:row>
      <xdr:rowOff>132443</xdr:rowOff>
    </xdr:to>
    <xdr:sp macro="" textlink="">
      <xdr:nvSpPr>
        <xdr:cNvPr id="726" name="楕円 725">
          <a:extLst>
            <a:ext uri="{FF2B5EF4-FFF2-40B4-BE49-F238E27FC236}">
              <a16:creationId xmlns:a16="http://schemas.microsoft.com/office/drawing/2014/main" id="{58361439-9265-4EF2-AB22-9A2884E7584F}"/>
            </a:ext>
          </a:extLst>
        </xdr:cNvPr>
        <xdr:cNvSpPr/>
      </xdr:nvSpPr>
      <xdr:spPr>
        <a:xfrm>
          <a:off x="20383500" y="1340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72934</xdr:rowOff>
    </xdr:from>
    <xdr:to>
      <xdr:col>111</xdr:col>
      <xdr:colOff>177800</xdr:colOff>
      <xdr:row>78</xdr:row>
      <xdr:rowOff>81643</xdr:rowOff>
    </xdr:to>
    <xdr:cxnSp macro="">
      <xdr:nvCxnSpPr>
        <xdr:cNvPr id="727" name="直線コネクタ 726">
          <a:extLst>
            <a:ext uri="{FF2B5EF4-FFF2-40B4-BE49-F238E27FC236}">
              <a16:creationId xmlns:a16="http://schemas.microsoft.com/office/drawing/2014/main" id="{CC89542E-FDEF-4B7B-8573-EB74A6593206}"/>
            </a:ext>
          </a:extLst>
        </xdr:cNvPr>
        <xdr:cNvCxnSpPr/>
      </xdr:nvCxnSpPr>
      <xdr:spPr>
        <a:xfrm flipV="1">
          <a:off x="20434300" y="1344603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38463</xdr:rowOff>
    </xdr:from>
    <xdr:to>
      <xdr:col>102</xdr:col>
      <xdr:colOff>165100</xdr:colOff>
      <xdr:row>78</xdr:row>
      <xdr:rowOff>140063</xdr:rowOff>
    </xdr:to>
    <xdr:sp macro="" textlink="">
      <xdr:nvSpPr>
        <xdr:cNvPr id="728" name="楕円 727">
          <a:extLst>
            <a:ext uri="{FF2B5EF4-FFF2-40B4-BE49-F238E27FC236}">
              <a16:creationId xmlns:a16="http://schemas.microsoft.com/office/drawing/2014/main" id="{D27BD77F-5726-41ED-B28F-7791738BC086}"/>
            </a:ext>
          </a:extLst>
        </xdr:cNvPr>
        <xdr:cNvSpPr/>
      </xdr:nvSpPr>
      <xdr:spPr>
        <a:xfrm>
          <a:off x="19494500" y="1341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81643</xdr:rowOff>
    </xdr:from>
    <xdr:to>
      <xdr:col>107</xdr:col>
      <xdr:colOff>50800</xdr:colOff>
      <xdr:row>78</xdr:row>
      <xdr:rowOff>89263</xdr:rowOff>
    </xdr:to>
    <xdr:cxnSp macro="">
      <xdr:nvCxnSpPr>
        <xdr:cNvPr id="729" name="直線コネクタ 728">
          <a:extLst>
            <a:ext uri="{FF2B5EF4-FFF2-40B4-BE49-F238E27FC236}">
              <a16:creationId xmlns:a16="http://schemas.microsoft.com/office/drawing/2014/main" id="{596CA1CD-D3A6-4D1C-AE94-57F4FC9755D7}"/>
            </a:ext>
          </a:extLst>
        </xdr:cNvPr>
        <xdr:cNvCxnSpPr/>
      </xdr:nvCxnSpPr>
      <xdr:spPr>
        <a:xfrm flipV="1">
          <a:off x="19545300" y="1345474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66766</xdr:rowOff>
    </xdr:from>
    <xdr:to>
      <xdr:col>98</xdr:col>
      <xdr:colOff>38100</xdr:colOff>
      <xdr:row>78</xdr:row>
      <xdr:rowOff>168366</xdr:rowOff>
    </xdr:to>
    <xdr:sp macro="" textlink="">
      <xdr:nvSpPr>
        <xdr:cNvPr id="730" name="楕円 729">
          <a:extLst>
            <a:ext uri="{FF2B5EF4-FFF2-40B4-BE49-F238E27FC236}">
              <a16:creationId xmlns:a16="http://schemas.microsoft.com/office/drawing/2014/main" id="{FF87C569-EC8C-4738-A0BA-098D5E0D687D}"/>
            </a:ext>
          </a:extLst>
        </xdr:cNvPr>
        <xdr:cNvSpPr/>
      </xdr:nvSpPr>
      <xdr:spPr>
        <a:xfrm>
          <a:off x="18605500" y="134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89263</xdr:rowOff>
    </xdr:from>
    <xdr:to>
      <xdr:col>102</xdr:col>
      <xdr:colOff>114300</xdr:colOff>
      <xdr:row>78</xdr:row>
      <xdr:rowOff>117566</xdr:rowOff>
    </xdr:to>
    <xdr:cxnSp macro="">
      <xdr:nvCxnSpPr>
        <xdr:cNvPr id="731" name="直線コネクタ 730">
          <a:extLst>
            <a:ext uri="{FF2B5EF4-FFF2-40B4-BE49-F238E27FC236}">
              <a16:creationId xmlns:a16="http://schemas.microsoft.com/office/drawing/2014/main" id="{2448C97D-D706-4A45-81E9-F1A183AD7530}"/>
            </a:ext>
          </a:extLst>
        </xdr:cNvPr>
        <xdr:cNvCxnSpPr/>
      </xdr:nvCxnSpPr>
      <xdr:spPr>
        <a:xfrm flipV="1">
          <a:off x="18656300" y="13462363"/>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732" name="n_1aveValue【消防施設】&#10;一人当たり面積">
          <a:extLst>
            <a:ext uri="{FF2B5EF4-FFF2-40B4-BE49-F238E27FC236}">
              <a16:creationId xmlns:a16="http://schemas.microsoft.com/office/drawing/2014/main" id="{91163EAB-2595-4055-8C8B-A54E51B2CA82}"/>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733" name="n_2aveValue【消防施設】&#10;一人当たり面積">
          <a:extLst>
            <a:ext uri="{FF2B5EF4-FFF2-40B4-BE49-F238E27FC236}">
              <a16:creationId xmlns:a16="http://schemas.microsoft.com/office/drawing/2014/main" id="{DDBBFA8D-20B0-4653-953F-E613B9CA04C9}"/>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734" name="n_3aveValue【消防施設】&#10;一人当たり面積">
          <a:extLst>
            <a:ext uri="{FF2B5EF4-FFF2-40B4-BE49-F238E27FC236}">
              <a16:creationId xmlns:a16="http://schemas.microsoft.com/office/drawing/2014/main" id="{915EBBC0-6272-41F5-9BC9-22574FC8D228}"/>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735" name="n_4aveValue【消防施設】&#10;一人当たり面積">
          <a:extLst>
            <a:ext uri="{FF2B5EF4-FFF2-40B4-BE49-F238E27FC236}">
              <a16:creationId xmlns:a16="http://schemas.microsoft.com/office/drawing/2014/main" id="{72C29B4D-5A0A-4285-AFC8-FD5D442B3D06}"/>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140261</xdr:rowOff>
    </xdr:from>
    <xdr:ext cx="469744" cy="259045"/>
    <xdr:sp macro="" textlink="">
      <xdr:nvSpPr>
        <xdr:cNvPr id="736" name="n_1mainValue【消防施設】&#10;一人当たり面積">
          <a:extLst>
            <a:ext uri="{FF2B5EF4-FFF2-40B4-BE49-F238E27FC236}">
              <a16:creationId xmlns:a16="http://schemas.microsoft.com/office/drawing/2014/main" id="{E9F0A402-0E9C-4994-A0AC-F1C38F8B2564}"/>
            </a:ext>
          </a:extLst>
        </xdr:cNvPr>
        <xdr:cNvSpPr txBox="1"/>
      </xdr:nvSpPr>
      <xdr:spPr>
        <a:xfrm>
          <a:off x="21075727" y="1317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148970</xdr:rowOff>
    </xdr:from>
    <xdr:ext cx="469744" cy="259045"/>
    <xdr:sp macro="" textlink="">
      <xdr:nvSpPr>
        <xdr:cNvPr id="737" name="n_2mainValue【消防施設】&#10;一人当たり面積">
          <a:extLst>
            <a:ext uri="{FF2B5EF4-FFF2-40B4-BE49-F238E27FC236}">
              <a16:creationId xmlns:a16="http://schemas.microsoft.com/office/drawing/2014/main" id="{5ED11663-DE6B-4010-AADA-F94F860BFCD9}"/>
            </a:ext>
          </a:extLst>
        </xdr:cNvPr>
        <xdr:cNvSpPr txBox="1"/>
      </xdr:nvSpPr>
      <xdr:spPr>
        <a:xfrm>
          <a:off x="20199427" y="131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156590</xdr:rowOff>
    </xdr:from>
    <xdr:ext cx="469744" cy="259045"/>
    <xdr:sp macro="" textlink="">
      <xdr:nvSpPr>
        <xdr:cNvPr id="738" name="n_3mainValue【消防施設】&#10;一人当たり面積">
          <a:extLst>
            <a:ext uri="{FF2B5EF4-FFF2-40B4-BE49-F238E27FC236}">
              <a16:creationId xmlns:a16="http://schemas.microsoft.com/office/drawing/2014/main" id="{22D0F988-EFE2-472D-9BE9-EBD0EA339359}"/>
            </a:ext>
          </a:extLst>
        </xdr:cNvPr>
        <xdr:cNvSpPr txBox="1"/>
      </xdr:nvSpPr>
      <xdr:spPr>
        <a:xfrm>
          <a:off x="19310427" y="1318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13443</xdr:rowOff>
    </xdr:from>
    <xdr:ext cx="469744" cy="259045"/>
    <xdr:sp macro="" textlink="">
      <xdr:nvSpPr>
        <xdr:cNvPr id="739" name="n_4mainValue【消防施設】&#10;一人当たり面積">
          <a:extLst>
            <a:ext uri="{FF2B5EF4-FFF2-40B4-BE49-F238E27FC236}">
              <a16:creationId xmlns:a16="http://schemas.microsoft.com/office/drawing/2014/main" id="{73AFCABA-62CE-48F3-AA12-D9CB6EAA930A}"/>
            </a:ext>
          </a:extLst>
        </xdr:cNvPr>
        <xdr:cNvSpPr txBox="1"/>
      </xdr:nvSpPr>
      <xdr:spPr>
        <a:xfrm>
          <a:off x="18421427" y="132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30791829-129D-4A49-A6E9-6ACBBBBB44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56B720F9-6756-40DD-9244-C0196BA166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9B328EFC-E7B8-411E-BA9F-E1B48890A11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4FB3CF2-B610-4B9B-A8BD-98EE0ABA9A2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4DECB5D8-91C4-4220-9F24-7318798581A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D297970-15C7-44F9-BC67-9B80D572FB3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E412EB6F-4920-4CE8-AACB-52557F48EF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ECE6C910-58A9-46EC-819F-A9092B59964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D93906A-8FD2-49D6-93E7-0EEB5BD6D50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9E92C3B-04D6-42F3-B932-AFA2623E87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440100D-81E2-4C53-9278-43B76559D8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6B15FBBD-60EE-4A46-8098-921EE5614A7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FE0EB52C-8050-43F4-88F9-EEF34D633E7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AC13E5A7-5696-437C-ADA9-B39681861CE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963759EC-C152-4814-BD45-72257F381E1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5C6170C9-3463-4CE9-9AB0-EF5D633B608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5DC9D417-BBE7-46D7-9DA1-079D163DE7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26764100-D4C3-4B60-B15B-BFA95427134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DAA744F2-F6D7-4326-9805-2F75927E9EF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826B65E6-CDC6-4A17-99FB-A274EB7260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8FDEE71C-6EA3-4EF0-B14B-1E829146AFB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C5C73863-1F9B-463F-8B0B-7442654DB86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4DC1E6F5-066F-4C72-BC6F-CC300736FD5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C2F43F2A-A6D9-49CE-A452-E30F11F0F6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D154BE39-5DDC-4A3E-A4FA-5238D59C518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ACC89507-D1EC-4562-A5EC-BE4D1448C675}"/>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22DBED99-F70B-4DE4-B8A0-0CA558029301}"/>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E5767A67-02C8-470D-A124-59FD15AC59D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8E3D627F-21B2-4A02-82E1-62D14536CB3E}"/>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774D6E9D-0922-446D-A4DF-5FF724930891}"/>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0" name="【庁舎】&#10;有形固定資産減価償却率平均値テキスト">
          <a:extLst>
            <a:ext uri="{FF2B5EF4-FFF2-40B4-BE49-F238E27FC236}">
              <a16:creationId xmlns:a16="http://schemas.microsoft.com/office/drawing/2014/main" id="{74F50BBB-932E-4EE3-9063-919DC4BAA9B9}"/>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26693B16-5CFC-4153-85EC-8A3EFC7361AB}"/>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7AF714D0-1774-476E-89BB-981B51FD1AE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493CBB23-860C-43BD-8563-96D251343A4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D3F8043C-22BB-4CA7-ACC3-2E2C465AAFA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E9AFC53E-E80E-4797-A9E5-DE0628F99BA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EE66719-95A3-43E9-8E1B-D2070A2F4D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31C5CBA-994B-4767-A640-BA310B6818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4BE0D62-146B-44EE-95E5-638D839C3D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426939FF-9F6F-437F-933A-9AFBD83663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007666A-D2F1-4947-8371-CB824721A62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151130</xdr:rowOff>
    </xdr:from>
    <xdr:to>
      <xdr:col>85</xdr:col>
      <xdr:colOff>177800</xdr:colOff>
      <xdr:row>103</xdr:row>
      <xdr:rowOff>81280</xdr:rowOff>
    </xdr:to>
    <xdr:sp macro="" textlink="">
      <xdr:nvSpPr>
        <xdr:cNvPr id="781" name="楕円 780">
          <a:extLst>
            <a:ext uri="{FF2B5EF4-FFF2-40B4-BE49-F238E27FC236}">
              <a16:creationId xmlns:a16="http://schemas.microsoft.com/office/drawing/2014/main" id="{2338FAC5-5787-41D7-993B-406FE312284B}"/>
            </a:ext>
          </a:extLst>
        </xdr:cNvPr>
        <xdr:cNvSpPr/>
      </xdr:nvSpPr>
      <xdr:spPr>
        <a:xfrm>
          <a:off x="162687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2557</xdr:rowOff>
    </xdr:from>
    <xdr:ext cx="405111" cy="259045"/>
    <xdr:sp macro="" textlink="">
      <xdr:nvSpPr>
        <xdr:cNvPr id="782" name="【庁舎】&#10;有形固定資産減価償却率該当値テキスト">
          <a:extLst>
            <a:ext uri="{FF2B5EF4-FFF2-40B4-BE49-F238E27FC236}">
              <a16:creationId xmlns:a16="http://schemas.microsoft.com/office/drawing/2014/main" id="{4FA991F1-B322-40A6-A2FA-F3755E996711}"/>
            </a:ext>
          </a:extLst>
        </xdr:cNvPr>
        <xdr:cNvSpPr txBox="1"/>
      </xdr:nvSpPr>
      <xdr:spPr>
        <a:xfrm>
          <a:off x="16357600"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108676</xdr:rowOff>
    </xdr:from>
    <xdr:to>
      <xdr:col>81</xdr:col>
      <xdr:colOff>101600</xdr:colOff>
      <xdr:row>103</xdr:row>
      <xdr:rowOff>38826</xdr:rowOff>
    </xdr:to>
    <xdr:sp macro="" textlink="">
      <xdr:nvSpPr>
        <xdr:cNvPr id="783" name="楕円 782">
          <a:extLst>
            <a:ext uri="{FF2B5EF4-FFF2-40B4-BE49-F238E27FC236}">
              <a16:creationId xmlns:a16="http://schemas.microsoft.com/office/drawing/2014/main" id="{C739D269-BF1B-4637-A544-0213E85967B0}"/>
            </a:ext>
          </a:extLst>
        </xdr:cNvPr>
        <xdr:cNvSpPr/>
      </xdr:nvSpPr>
      <xdr:spPr>
        <a:xfrm>
          <a:off x="15430500" y="175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159476</xdr:rowOff>
    </xdr:from>
    <xdr:to>
      <xdr:col>85</xdr:col>
      <xdr:colOff>127000</xdr:colOff>
      <xdr:row>103</xdr:row>
      <xdr:rowOff>30480</xdr:rowOff>
    </xdr:to>
    <xdr:cxnSp macro="">
      <xdr:nvCxnSpPr>
        <xdr:cNvPr id="784" name="直線コネクタ 783">
          <a:extLst>
            <a:ext uri="{FF2B5EF4-FFF2-40B4-BE49-F238E27FC236}">
              <a16:creationId xmlns:a16="http://schemas.microsoft.com/office/drawing/2014/main" id="{BC7EA8A3-969A-42D5-93F8-FF7EA89018FC}"/>
            </a:ext>
          </a:extLst>
        </xdr:cNvPr>
        <xdr:cNvCxnSpPr/>
      </xdr:nvCxnSpPr>
      <xdr:spPr>
        <a:xfrm>
          <a:off x="15481300" y="1764737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53158</xdr:rowOff>
    </xdr:from>
    <xdr:to>
      <xdr:col>76</xdr:col>
      <xdr:colOff>165100</xdr:colOff>
      <xdr:row>102</xdr:row>
      <xdr:rowOff>154758</xdr:rowOff>
    </xdr:to>
    <xdr:sp macro="" textlink="">
      <xdr:nvSpPr>
        <xdr:cNvPr id="785" name="楕円 784">
          <a:extLst>
            <a:ext uri="{FF2B5EF4-FFF2-40B4-BE49-F238E27FC236}">
              <a16:creationId xmlns:a16="http://schemas.microsoft.com/office/drawing/2014/main" id="{D315946D-E656-4F13-8059-CAA42922C498}"/>
            </a:ext>
          </a:extLst>
        </xdr:cNvPr>
        <xdr:cNvSpPr/>
      </xdr:nvSpPr>
      <xdr:spPr>
        <a:xfrm>
          <a:off x="14541500" y="17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103958</xdr:rowOff>
    </xdr:from>
    <xdr:to>
      <xdr:col>81</xdr:col>
      <xdr:colOff>50800</xdr:colOff>
      <xdr:row>102</xdr:row>
      <xdr:rowOff>159476</xdr:rowOff>
    </xdr:to>
    <xdr:cxnSp macro="">
      <xdr:nvCxnSpPr>
        <xdr:cNvPr id="786" name="直線コネクタ 785">
          <a:extLst>
            <a:ext uri="{FF2B5EF4-FFF2-40B4-BE49-F238E27FC236}">
              <a16:creationId xmlns:a16="http://schemas.microsoft.com/office/drawing/2014/main" id="{3A1D9EB9-820A-4699-A53E-9305D84EE261}"/>
            </a:ext>
          </a:extLst>
        </xdr:cNvPr>
        <xdr:cNvCxnSpPr/>
      </xdr:nvCxnSpPr>
      <xdr:spPr>
        <a:xfrm>
          <a:off x="14592300" y="1759185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169092</xdr:rowOff>
    </xdr:from>
    <xdr:to>
      <xdr:col>72</xdr:col>
      <xdr:colOff>38100</xdr:colOff>
      <xdr:row>102</xdr:row>
      <xdr:rowOff>99242</xdr:rowOff>
    </xdr:to>
    <xdr:sp macro="" textlink="">
      <xdr:nvSpPr>
        <xdr:cNvPr id="787" name="楕円 786">
          <a:extLst>
            <a:ext uri="{FF2B5EF4-FFF2-40B4-BE49-F238E27FC236}">
              <a16:creationId xmlns:a16="http://schemas.microsoft.com/office/drawing/2014/main" id="{AEBD74AB-366C-44B3-84DC-17B13CE11A79}"/>
            </a:ext>
          </a:extLst>
        </xdr:cNvPr>
        <xdr:cNvSpPr/>
      </xdr:nvSpPr>
      <xdr:spPr>
        <a:xfrm>
          <a:off x="13652500" y="174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48442</xdr:rowOff>
    </xdr:from>
    <xdr:to>
      <xdr:col>76</xdr:col>
      <xdr:colOff>114300</xdr:colOff>
      <xdr:row>102</xdr:row>
      <xdr:rowOff>103958</xdr:rowOff>
    </xdr:to>
    <xdr:cxnSp macro="">
      <xdr:nvCxnSpPr>
        <xdr:cNvPr id="788" name="直線コネクタ 787">
          <a:extLst>
            <a:ext uri="{FF2B5EF4-FFF2-40B4-BE49-F238E27FC236}">
              <a16:creationId xmlns:a16="http://schemas.microsoft.com/office/drawing/2014/main" id="{404206BD-2C67-4096-A799-BC15B59B0265}"/>
            </a:ext>
          </a:extLst>
        </xdr:cNvPr>
        <xdr:cNvCxnSpPr/>
      </xdr:nvCxnSpPr>
      <xdr:spPr>
        <a:xfrm>
          <a:off x="13703300" y="1753634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789" name="楕円 788">
          <a:extLst>
            <a:ext uri="{FF2B5EF4-FFF2-40B4-BE49-F238E27FC236}">
              <a16:creationId xmlns:a16="http://schemas.microsoft.com/office/drawing/2014/main" id="{69D0A42F-D972-425D-9791-AAC34BEBE73A}"/>
            </a:ext>
          </a:extLst>
        </xdr:cNvPr>
        <xdr:cNvSpPr/>
      </xdr:nvSpPr>
      <xdr:spPr>
        <a:xfrm>
          <a:off x="12763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102</xdr:row>
      <xdr:rowOff>48442</xdr:rowOff>
    </xdr:to>
    <xdr:cxnSp macro="">
      <xdr:nvCxnSpPr>
        <xdr:cNvPr id="790" name="直線コネクタ 789">
          <a:extLst>
            <a:ext uri="{FF2B5EF4-FFF2-40B4-BE49-F238E27FC236}">
              <a16:creationId xmlns:a16="http://schemas.microsoft.com/office/drawing/2014/main" id="{1A7F6AAE-4C2F-4EB9-9F36-12775E969FC3}"/>
            </a:ext>
          </a:extLst>
        </xdr:cNvPr>
        <xdr:cNvCxnSpPr/>
      </xdr:nvCxnSpPr>
      <xdr:spPr>
        <a:xfrm>
          <a:off x="12814300" y="1748245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1" name="n_1aveValue【庁舎】&#10;有形固定資産減価償却率">
          <a:extLst>
            <a:ext uri="{FF2B5EF4-FFF2-40B4-BE49-F238E27FC236}">
              <a16:creationId xmlns:a16="http://schemas.microsoft.com/office/drawing/2014/main" id="{A490E254-26AD-41F5-845F-D6E452BC3CA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2" name="n_2aveValue【庁舎】&#10;有形固定資産減価償却率">
          <a:extLst>
            <a:ext uri="{FF2B5EF4-FFF2-40B4-BE49-F238E27FC236}">
              <a16:creationId xmlns:a16="http://schemas.microsoft.com/office/drawing/2014/main" id="{5B599611-1FFF-4562-B7D2-438AD405A62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aveValue【庁舎】&#10;有形固定資産減価償却率">
          <a:extLst>
            <a:ext uri="{FF2B5EF4-FFF2-40B4-BE49-F238E27FC236}">
              <a16:creationId xmlns:a16="http://schemas.microsoft.com/office/drawing/2014/main" id="{4E46C42B-7773-4C4C-A3A9-9EE5A3E155FC}"/>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4" name="n_4aveValue【庁舎】&#10;有形固定資産減価償却率">
          <a:extLst>
            <a:ext uri="{FF2B5EF4-FFF2-40B4-BE49-F238E27FC236}">
              <a16:creationId xmlns:a16="http://schemas.microsoft.com/office/drawing/2014/main" id="{1E991D66-3946-4F89-98BE-1EA0789954B5}"/>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55353</xdr:rowOff>
    </xdr:from>
    <xdr:ext cx="405111" cy="259045"/>
    <xdr:sp macro="" textlink="">
      <xdr:nvSpPr>
        <xdr:cNvPr id="795" name="n_1mainValue【庁舎】&#10;有形固定資産減価償却率">
          <a:extLst>
            <a:ext uri="{FF2B5EF4-FFF2-40B4-BE49-F238E27FC236}">
              <a16:creationId xmlns:a16="http://schemas.microsoft.com/office/drawing/2014/main" id="{A1E8732A-64E4-457B-8173-192F0BCCFC54}"/>
            </a:ext>
          </a:extLst>
        </xdr:cNvPr>
        <xdr:cNvSpPr txBox="1"/>
      </xdr:nvSpPr>
      <xdr:spPr>
        <a:xfrm>
          <a:off x="15266044" y="1737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171285</xdr:rowOff>
    </xdr:from>
    <xdr:ext cx="405111" cy="259045"/>
    <xdr:sp macro="" textlink="">
      <xdr:nvSpPr>
        <xdr:cNvPr id="796" name="n_2mainValue【庁舎】&#10;有形固定資産減価償却率">
          <a:extLst>
            <a:ext uri="{FF2B5EF4-FFF2-40B4-BE49-F238E27FC236}">
              <a16:creationId xmlns:a16="http://schemas.microsoft.com/office/drawing/2014/main" id="{63E1E682-8B9D-48F2-A30D-DEEB31CFB844}"/>
            </a:ext>
          </a:extLst>
        </xdr:cNvPr>
        <xdr:cNvSpPr txBox="1"/>
      </xdr:nvSpPr>
      <xdr:spPr>
        <a:xfrm>
          <a:off x="14389744" y="1731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115769</xdr:rowOff>
    </xdr:from>
    <xdr:ext cx="405111" cy="259045"/>
    <xdr:sp macro="" textlink="">
      <xdr:nvSpPr>
        <xdr:cNvPr id="797" name="n_3mainValue【庁舎】&#10;有形固定資産減価償却率">
          <a:extLst>
            <a:ext uri="{FF2B5EF4-FFF2-40B4-BE49-F238E27FC236}">
              <a16:creationId xmlns:a16="http://schemas.microsoft.com/office/drawing/2014/main" id="{2369ED5D-6B5D-44AF-AE87-3AF4CAE4458B}"/>
            </a:ext>
          </a:extLst>
        </xdr:cNvPr>
        <xdr:cNvSpPr txBox="1"/>
      </xdr:nvSpPr>
      <xdr:spPr>
        <a:xfrm>
          <a:off x="13500744" y="1726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61884</xdr:rowOff>
    </xdr:from>
    <xdr:ext cx="405111" cy="259045"/>
    <xdr:sp macro="" textlink="">
      <xdr:nvSpPr>
        <xdr:cNvPr id="798" name="n_4mainValue【庁舎】&#10;有形固定資産減価償却率">
          <a:extLst>
            <a:ext uri="{FF2B5EF4-FFF2-40B4-BE49-F238E27FC236}">
              <a16:creationId xmlns:a16="http://schemas.microsoft.com/office/drawing/2014/main" id="{1185CC20-7EC0-4102-8F6F-031966F0405C}"/>
            </a:ext>
          </a:extLst>
        </xdr:cNvPr>
        <xdr:cNvSpPr txBox="1"/>
      </xdr:nvSpPr>
      <xdr:spPr>
        <a:xfrm>
          <a:off x="12611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0A9813F-4BD7-4574-919C-7F3E008FA8F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3B1F076E-F91A-4A50-991B-333A0A649B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E45BC80F-9ED1-4750-8B60-B0BB778FF2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FFA823FE-59B2-464F-A1C8-9EECB16BAD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87ED6CB-C4E7-4DAF-81A0-C039017872B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35BFFCC-5456-47F8-8394-9789DBAE4C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3B4805D-ED1B-41B0-BED6-5C7B2EA279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337D4C9-E3D8-460A-8BA9-0634CC11A5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F24F4D2A-1D54-4C97-BF35-6B202A25AE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F1399629-43A5-4018-91A2-E1F84CBC5C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936C77DF-58BA-4C5A-B64E-5DFDEB559D1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764D8968-ED17-48DD-A91E-96B98149187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C20A4ECA-43D2-4600-803A-8756EC8294E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514C66A2-5F20-4DB9-9882-B36A00ABAC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083725D-2038-4D37-B6B3-3E5EEAE6691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59DE64A5-95E0-4BCC-8379-DDB2E8D341B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2A182FF1-42E3-4936-8BE8-94B4E6F26AE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C20D2DB0-B294-446C-89A5-E72931AF66C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E241FA44-99BB-4881-8EA8-DD5F284F96A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D415B0BB-D11B-4C8F-8CBD-6E5CF5FF194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D730A779-49BA-4300-9748-4C7155707A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C87EC20-E999-4C2A-9A47-6A755F1B09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DEC17F4A-0B24-4AE6-B97F-7002EC37568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03562CE5-B9E6-4732-9C18-5118D25588ED}"/>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EFCA59CE-DD20-4893-BB52-F002DDB0529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E9F112A9-7E18-44E2-9EF8-E3CB8F398438}"/>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DA7AFF7C-5271-45E3-9722-8F70B78C6C7C}"/>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530DE474-0B29-40D8-9B20-CFB2670CD8B2}"/>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7" name="【庁舎】&#10;一人当たり面積平均値テキスト">
          <a:extLst>
            <a:ext uri="{FF2B5EF4-FFF2-40B4-BE49-F238E27FC236}">
              <a16:creationId xmlns:a16="http://schemas.microsoft.com/office/drawing/2014/main" id="{550085C2-E679-4F3E-964F-CC6F6D5CD398}"/>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F86C42B5-9FCC-4BCB-99D2-8BABD4A91DD3}"/>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E539CE5A-BB8E-4B74-8BE7-5D5DEC4B4D8F}"/>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36FCD06D-098A-4BA6-9851-48B81238D808}"/>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7EAED82F-7A03-4960-8373-2C59C8606D53}"/>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2B13DD74-20FB-47A7-BB74-8299D6EE8F2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7161192-30E6-4C31-94E2-990B2825514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AEEFB0B-07D1-4782-A755-E2B5DFB25AC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CB8156C-D974-4DAD-8168-5BE8E817B7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1DEBFBD-06C1-44DA-A983-2175F5137A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0A6C77D-DAFE-428C-8BF1-B51AE9A5F9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27305</xdr:rowOff>
    </xdr:from>
    <xdr:to>
      <xdr:col>116</xdr:col>
      <xdr:colOff>114300</xdr:colOff>
      <xdr:row>103</xdr:row>
      <xdr:rowOff>128905</xdr:rowOff>
    </xdr:to>
    <xdr:sp macro="" textlink="">
      <xdr:nvSpPr>
        <xdr:cNvPr id="838" name="楕円 837">
          <a:extLst>
            <a:ext uri="{FF2B5EF4-FFF2-40B4-BE49-F238E27FC236}">
              <a16:creationId xmlns:a16="http://schemas.microsoft.com/office/drawing/2014/main" id="{4F1B4EA9-45B6-4FAC-B8BE-6E5E01CA2A69}"/>
            </a:ext>
          </a:extLst>
        </xdr:cNvPr>
        <xdr:cNvSpPr/>
      </xdr:nvSpPr>
      <xdr:spPr>
        <a:xfrm>
          <a:off x="221107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50182</xdr:rowOff>
    </xdr:from>
    <xdr:ext cx="469744" cy="259045"/>
    <xdr:sp macro="" textlink="">
      <xdr:nvSpPr>
        <xdr:cNvPr id="839" name="【庁舎】&#10;一人当たり面積該当値テキスト">
          <a:extLst>
            <a:ext uri="{FF2B5EF4-FFF2-40B4-BE49-F238E27FC236}">
              <a16:creationId xmlns:a16="http://schemas.microsoft.com/office/drawing/2014/main" id="{4E9620AB-6A32-41F6-AB1F-99EEEBF496D4}"/>
            </a:ext>
          </a:extLst>
        </xdr:cNvPr>
        <xdr:cNvSpPr txBox="1"/>
      </xdr:nvSpPr>
      <xdr:spPr>
        <a:xfrm>
          <a:off x="22199600"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44450</xdr:rowOff>
    </xdr:from>
    <xdr:to>
      <xdr:col>112</xdr:col>
      <xdr:colOff>38100</xdr:colOff>
      <xdr:row>103</xdr:row>
      <xdr:rowOff>146050</xdr:rowOff>
    </xdr:to>
    <xdr:sp macro="" textlink="">
      <xdr:nvSpPr>
        <xdr:cNvPr id="840" name="楕円 839">
          <a:extLst>
            <a:ext uri="{FF2B5EF4-FFF2-40B4-BE49-F238E27FC236}">
              <a16:creationId xmlns:a16="http://schemas.microsoft.com/office/drawing/2014/main" id="{219D2270-6E26-425D-921E-5EA0BC970F24}"/>
            </a:ext>
          </a:extLst>
        </xdr:cNvPr>
        <xdr:cNvSpPr/>
      </xdr:nvSpPr>
      <xdr:spPr>
        <a:xfrm>
          <a:off x="21272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78105</xdr:rowOff>
    </xdr:from>
    <xdr:to>
      <xdr:col>116</xdr:col>
      <xdr:colOff>63500</xdr:colOff>
      <xdr:row>103</xdr:row>
      <xdr:rowOff>95250</xdr:rowOff>
    </xdr:to>
    <xdr:cxnSp macro="">
      <xdr:nvCxnSpPr>
        <xdr:cNvPr id="841" name="直線コネクタ 840">
          <a:extLst>
            <a:ext uri="{FF2B5EF4-FFF2-40B4-BE49-F238E27FC236}">
              <a16:creationId xmlns:a16="http://schemas.microsoft.com/office/drawing/2014/main" id="{28B0EE0F-0254-4BA8-8389-6FA7B2AA110B}"/>
            </a:ext>
          </a:extLst>
        </xdr:cNvPr>
        <xdr:cNvCxnSpPr/>
      </xdr:nvCxnSpPr>
      <xdr:spPr>
        <a:xfrm flipV="1">
          <a:off x="21323300" y="177374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842" name="楕円 841">
          <a:extLst>
            <a:ext uri="{FF2B5EF4-FFF2-40B4-BE49-F238E27FC236}">
              <a16:creationId xmlns:a16="http://schemas.microsoft.com/office/drawing/2014/main" id="{B4ECD2F7-7B0A-408D-9F43-D0FE1597B58F}"/>
            </a:ext>
          </a:extLst>
        </xdr:cNvPr>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95250</xdr:rowOff>
    </xdr:from>
    <xdr:to>
      <xdr:col>111</xdr:col>
      <xdr:colOff>177800</xdr:colOff>
      <xdr:row>103</xdr:row>
      <xdr:rowOff>114300</xdr:rowOff>
    </xdr:to>
    <xdr:cxnSp macro="">
      <xdr:nvCxnSpPr>
        <xdr:cNvPr id="843" name="直線コネクタ 842">
          <a:extLst>
            <a:ext uri="{FF2B5EF4-FFF2-40B4-BE49-F238E27FC236}">
              <a16:creationId xmlns:a16="http://schemas.microsoft.com/office/drawing/2014/main" id="{30A73016-6020-40BE-B623-A1990BC16C51}"/>
            </a:ext>
          </a:extLst>
        </xdr:cNvPr>
        <xdr:cNvCxnSpPr/>
      </xdr:nvCxnSpPr>
      <xdr:spPr>
        <a:xfrm flipV="1">
          <a:off x="20434300" y="1775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80645</xdr:rowOff>
    </xdr:from>
    <xdr:to>
      <xdr:col>102</xdr:col>
      <xdr:colOff>165100</xdr:colOff>
      <xdr:row>104</xdr:row>
      <xdr:rowOff>10795</xdr:rowOff>
    </xdr:to>
    <xdr:sp macro="" textlink="">
      <xdr:nvSpPr>
        <xdr:cNvPr id="844" name="楕円 843">
          <a:extLst>
            <a:ext uri="{FF2B5EF4-FFF2-40B4-BE49-F238E27FC236}">
              <a16:creationId xmlns:a16="http://schemas.microsoft.com/office/drawing/2014/main" id="{D6ED69AC-586B-4EF7-96C2-A97E22E277C6}"/>
            </a:ext>
          </a:extLst>
        </xdr:cNvPr>
        <xdr:cNvSpPr/>
      </xdr:nvSpPr>
      <xdr:spPr>
        <a:xfrm>
          <a:off x="1949450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114300</xdr:rowOff>
    </xdr:from>
    <xdr:to>
      <xdr:col>107</xdr:col>
      <xdr:colOff>50800</xdr:colOff>
      <xdr:row>103</xdr:row>
      <xdr:rowOff>131445</xdr:rowOff>
    </xdr:to>
    <xdr:cxnSp macro="">
      <xdr:nvCxnSpPr>
        <xdr:cNvPr id="845" name="直線コネクタ 844">
          <a:extLst>
            <a:ext uri="{FF2B5EF4-FFF2-40B4-BE49-F238E27FC236}">
              <a16:creationId xmlns:a16="http://schemas.microsoft.com/office/drawing/2014/main" id="{A64EFA4B-DAE2-4E33-84F8-15C8E63B5180}"/>
            </a:ext>
          </a:extLst>
        </xdr:cNvPr>
        <xdr:cNvCxnSpPr/>
      </xdr:nvCxnSpPr>
      <xdr:spPr>
        <a:xfrm flipV="1">
          <a:off x="19545300" y="177736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76836</xdr:rowOff>
    </xdr:from>
    <xdr:to>
      <xdr:col>98</xdr:col>
      <xdr:colOff>38100</xdr:colOff>
      <xdr:row>102</xdr:row>
      <xdr:rowOff>6986</xdr:rowOff>
    </xdr:to>
    <xdr:sp macro="" textlink="">
      <xdr:nvSpPr>
        <xdr:cNvPr id="846" name="楕円 845">
          <a:extLst>
            <a:ext uri="{FF2B5EF4-FFF2-40B4-BE49-F238E27FC236}">
              <a16:creationId xmlns:a16="http://schemas.microsoft.com/office/drawing/2014/main" id="{2CB934BE-681E-4571-AB7B-0EC88E11B29E}"/>
            </a:ext>
          </a:extLst>
        </xdr:cNvPr>
        <xdr:cNvSpPr/>
      </xdr:nvSpPr>
      <xdr:spPr>
        <a:xfrm>
          <a:off x="18605500" y="173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127636</xdr:rowOff>
    </xdr:from>
    <xdr:to>
      <xdr:col>102</xdr:col>
      <xdr:colOff>114300</xdr:colOff>
      <xdr:row>103</xdr:row>
      <xdr:rowOff>131445</xdr:rowOff>
    </xdr:to>
    <xdr:cxnSp macro="">
      <xdr:nvCxnSpPr>
        <xdr:cNvPr id="847" name="直線コネクタ 846">
          <a:extLst>
            <a:ext uri="{FF2B5EF4-FFF2-40B4-BE49-F238E27FC236}">
              <a16:creationId xmlns:a16="http://schemas.microsoft.com/office/drawing/2014/main" id="{9A52B0AE-AAF1-4C4E-A28B-31E1FFC7BC98}"/>
            </a:ext>
          </a:extLst>
        </xdr:cNvPr>
        <xdr:cNvCxnSpPr/>
      </xdr:nvCxnSpPr>
      <xdr:spPr>
        <a:xfrm>
          <a:off x="18656300" y="17444086"/>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8" name="n_1aveValue【庁舎】&#10;一人当たり面積">
          <a:extLst>
            <a:ext uri="{FF2B5EF4-FFF2-40B4-BE49-F238E27FC236}">
              <a16:creationId xmlns:a16="http://schemas.microsoft.com/office/drawing/2014/main" id="{88DED4F4-A51B-4A30-8709-6815913438DA}"/>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49" name="n_2aveValue【庁舎】&#10;一人当たり面積">
          <a:extLst>
            <a:ext uri="{FF2B5EF4-FFF2-40B4-BE49-F238E27FC236}">
              <a16:creationId xmlns:a16="http://schemas.microsoft.com/office/drawing/2014/main" id="{9EE57E4C-C1B9-425D-A731-1D44D6EB2936}"/>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0" name="n_3aveValue【庁舎】&#10;一人当たり面積">
          <a:extLst>
            <a:ext uri="{FF2B5EF4-FFF2-40B4-BE49-F238E27FC236}">
              <a16:creationId xmlns:a16="http://schemas.microsoft.com/office/drawing/2014/main" id="{9B426186-28BD-4161-84A9-4325B1CD2A8D}"/>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1" name="n_4aveValue【庁舎】&#10;一人当たり面積">
          <a:extLst>
            <a:ext uri="{FF2B5EF4-FFF2-40B4-BE49-F238E27FC236}">
              <a16:creationId xmlns:a16="http://schemas.microsoft.com/office/drawing/2014/main" id="{BBBF7D8C-EE82-4CD4-8429-46ACD3A3A6D3}"/>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162577</xdr:rowOff>
    </xdr:from>
    <xdr:ext cx="469744" cy="259045"/>
    <xdr:sp macro="" textlink="">
      <xdr:nvSpPr>
        <xdr:cNvPr id="852" name="n_1mainValue【庁舎】&#10;一人当たり面積">
          <a:extLst>
            <a:ext uri="{FF2B5EF4-FFF2-40B4-BE49-F238E27FC236}">
              <a16:creationId xmlns:a16="http://schemas.microsoft.com/office/drawing/2014/main" id="{36F4693D-8535-47DE-B615-C6B1865545A7}"/>
            </a:ext>
          </a:extLst>
        </xdr:cNvPr>
        <xdr:cNvSpPr txBox="1"/>
      </xdr:nvSpPr>
      <xdr:spPr>
        <a:xfrm>
          <a:off x="21075727"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853" name="n_2mainValue【庁舎】&#10;一人当たり面積">
          <a:extLst>
            <a:ext uri="{FF2B5EF4-FFF2-40B4-BE49-F238E27FC236}">
              <a16:creationId xmlns:a16="http://schemas.microsoft.com/office/drawing/2014/main" id="{53F27F40-6855-435D-8863-36472BA55651}"/>
            </a:ext>
          </a:extLst>
        </xdr:cNvPr>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27322</xdr:rowOff>
    </xdr:from>
    <xdr:ext cx="469744" cy="259045"/>
    <xdr:sp macro="" textlink="">
      <xdr:nvSpPr>
        <xdr:cNvPr id="854" name="n_3mainValue【庁舎】&#10;一人当たり面積">
          <a:extLst>
            <a:ext uri="{FF2B5EF4-FFF2-40B4-BE49-F238E27FC236}">
              <a16:creationId xmlns:a16="http://schemas.microsoft.com/office/drawing/2014/main" id="{CFA417A3-A026-4761-889E-CC6289A6B783}"/>
            </a:ext>
          </a:extLst>
        </xdr:cNvPr>
        <xdr:cNvSpPr txBox="1"/>
      </xdr:nvSpPr>
      <xdr:spPr>
        <a:xfrm>
          <a:off x="19310427"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23513</xdr:rowOff>
    </xdr:from>
    <xdr:ext cx="469744" cy="259045"/>
    <xdr:sp macro="" textlink="">
      <xdr:nvSpPr>
        <xdr:cNvPr id="855" name="n_4mainValue【庁舎】&#10;一人当たり面積">
          <a:extLst>
            <a:ext uri="{FF2B5EF4-FFF2-40B4-BE49-F238E27FC236}">
              <a16:creationId xmlns:a16="http://schemas.microsoft.com/office/drawing/2014/main" id="{AFD24017-BD66-4189-98A5-919AA7BA2F93}"/>
            </a:ext>
          </a:extLst>
        </xdr:cNvPr>
        <xdr:cNvSpPr txBox="1"/>
      </xdr:nvSpPr>
      <xdr:spPr>
        <a:xfrm>
          <a:off x="18421427" y="1716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A72141F-056B-4221-9F6A-70C51FFA09E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BEE896F-F6E9-4BE9-8242-4B6ABD57C4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FCC1C22-ED1E-4547-96AF-13C0B7D510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市民会館、図書館及び一般廃棄物処理施設については、類似団体と比較して特に有形固定資産減価償却率が高くなっていることから、老朽化が進んでいることが分かる。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各施設において、改修工事等を行い単なる更新を見送ることで、経費の圧縮をおこなってきたものの、長寿命化には大規模な修繕を伴うため、今後一層の維持経費の増加が見込まれる。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なお、図書館については新図書館の建設が進行しているため、完成すれば有形固定資産減価償却率や一人当たり面積は大幅に改善される見込み。</a:t>
          </a: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今後は、公共施設等総合管理計画に基づき、長寿命化の改修計画と同時に統廃合や集約・複合化を検討していく必要がある。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２年度から順次、旧庁舎の取り壊しによる除却を行った結果、庁舎一人当たり面積は減少した。なお、消防施設の一人当たりの面積が大きいのは、東備消防組合（一部事務組合）の構成割合分を含んでいる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77</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78</v>
      </c>
      <c r="C2" s="170"/>
      <c r="D2" s="171"/>
    </row>
    <row r="3" spans="1:119" ht="18.75" customHeight="1" thickBot="1" x14ac:dyDescent="0.2">
      <c r="A3" s="169"/>
      <c r="B3" s="628" t="s">
        <v>79</v>
      </c>
      <c r="C3" s="629"/>
      <c r="D3" s="629"/>
      <c r="E3" s="630"/>
      <c r="F3" s="630"/>
      <c r="G3" s="630"/>
      <c r="H3" s="630"/>
      <c r="I3" s="630"/>
      <c r="J3" s="630"/>
      <c r="K3" s="630"/>
      <c r="L3" s="630" t="s">
        <v>80</v>
      </c>
      <c r="M3" s="630"/>
      <c r="N3" s="630"/>
      <c r="O3" s="630"/>
      <c r="P3" s="630"/>
      <c r="Q3" s="630"/>
      <c r="R3" s="633"/>
      <c r="S3" s="633"/>
      <c r="T3" s="633"/>
      <c r="U3" s="633"/>
      <c r="V3" s="634"/>
      <c r="W3" s="524" t="s">
        <v>81</v>
      </c>
      <c r="X3" s="525"/>
      <c r="Y3" s="525"/>
      <c r="Z3" s="525"/>
      <c r="AA3" s="525"/>
      <c r="AB3" s="629"/>
      <c r="AC3" s="633" t="s">
        <v>82</v>
      </c>
      <c r="AD3" s="525"/>
      <c r="AE3" s="525"/>
      <c r="AF3" s="525"/>
      <c r="AG3" s="525"/>
      <c r="AH3" s="525"/>
      <c r="AI3" s="525"/>
      <c r="AJ3" s="525"/>
      <c r="AK3" s="525"/>
      <c r="AL3" s="595"/>
      <c r="AM3" s="524" t="s">
        <v>83</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84</v>
      </c>
      <c r="BO3" s="525"/>
      <c r="BP3" s="525"/>
      <c r="BQ3" s="525"/>
      <c r="BR3" s="525"/>
      <c r="BS3" s="525"/>
      <c r="BT3" s="525"/>
      <c r="BU3" s="595"/>
      <c r="BV3" s="524" t="s">
        <v>85</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86</v>
      </c>
      <c r="CU3" s="525"/>
      <c r="CV3" s="525"/>
      <c r="CW3" s="525"/>
      <c r="CX3" s="525"/>
      <c r="CY3" s="525"/>
      <c r="CZ3" s="525"/>
      <c r="DA3" s="595"/>
      <c r="DB3" s="524" t="s">
        <v>87</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88</v>
      </c>
      <c r="AZ4" s="482"/>
      <c r="BA4" s="482"/>
      <c r="BB4" s="482"/>
      <c r="BC4" s="482"/>
      <c r="BD4" s="482"/>
      <c r="BE4" s="482"/>
      <c r="BF4" s="482"/>
      <c r="BG4" s="482"/>
      <c r="BH4" s="482"/>
      <c r="BI4" s="482"/>
      <c r="BJ4" s="482"/>
      <c r="BK4" s="482"/>
      <c r="BL4" s="482"/>
      <c r="BM4" s="483"/>
      <c r="BN4" s="484">
        <v>23979418</v>
      </c>
      <c r="BO4" s="485"/>
      <c r="BP4" s="485"/>
      <c r="BQ4" s="485"/>
      <c r="BR4" s="485"/>
      <c r="BS4" s="485"/>
      <c r="BT4" s="485"/>
      <c r="BU4" s="486"/>
      <c r="BV4" s="484">
        <v>22965678</v>
      </c>
      <c r="BW4" s="485"/>
      <c r="BX4" s="485"/>
      <c r="BY4" s="485"/>
      <c r="BZ4" s="485"/>
      <c r="CA4" s="485"/>
      <c r="CB4" s="485"/>
      <c r="CC4" s="486"/>
      <c r="CD4" s="621" t="s">
        <v>89</v>
      </c>
      <c r="CE4" s="622"/>
      <c r="CF4" s="622"/>
      <c r="CG4" s="622"/>
      <c r="CH4" s="622"/>
      <c r="CI4" s="622"/>
      <c r="CJ4" s="622"/>
      <c r="CK4" s="622"/>
      <c r="CL4" s="622"/>
      <c r="CM4" s="622"/>
      <c r="CN4" s="622"/>
      <c r="CO4" s="622"/>
      <c r="CP4" s="622"/>
      <c r="CQ4" s="622"/>
      <c r="CR4" s="622"/>
      <c r="CS4" s="623"/>
      <c r="CT4" s="624">
        <v>7.5</v>
      </c>
      <c r="CU4" s="625"/>
      <c r="CV4" s="625"/>
      <c r="CW4" s="625"/>
      <c r="CX4" s="625"/>
      <c r="CY4" s="625"/>
      <c r="CZ4" s="625"/>
      <c r="DA4" s="626"/>
      <c r="DB4" s="624">
        <v>8.9</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90</v>
      </c>
      <c r="AN5" s="412"/>
      <c r="AO5" s="412"/>
      <c r="AP5" s="412"/>
      <c r="AQ5" s="412"/>
      <c r="AR5" s="412"/>
      <c r="AS5" s="412"/>
      <c r="AT5" s="413"/>
      <c r="AU5" s="513" t="s">
        <v>91</v>
      </c>
      <c r="AV5" s="514"/>
      <c r="AW5" s="514"/>
      <c r="AX5" s="514"/>
      <c r="AY5" s="469" t="s">
        <v>92</v>
      </c>
      <c r="AZ5" s="470"/>
      <c r="BA5" s="470"/>
      <c r="BB5" s="470"/>
      <c r="BC5" s="470"/>
      <c r="BD5" s="470"/>
      <c r="BE5" s="470"/>
      <c r="BF5" s="470"/>
      <c r="BG5" s="470"/>
      <c r="BH5" s="470"/>
      <c r="BI5" s="470"/>
      <c r="BJ5" s="470"/>
      <c r="BK5" s="470"/>
      <c r="BL5" s="470"/>
      <c r="BM5" s="471"/>
      <c r="BN5" s="455">
        <v>21806488</v>
      </c>
      <c r="BO5" s="456"/>
      <c r="BP5" s="456"/>
      <c r="BQ5" s="456"/>
      <c r="BR5" s="456"/>
      <c r="BS5" s="456"/>
      <c r="BT5" s="456"/>
      <c r="BU5" s="457"/>
      <c r="BV5" s="455">
        <v>21153582</v>
      </c>
      <c r="BW5" s="456"/>
      <c r="BX5" s="456"/>
      <c r="BY5" s="456"/>
      <c r="BZ5" s="456"/>
      <c r="CA5" s="456"/>
      <c r="CB5" s="456"/>
      <c r="CC5" s="457"/>
      <c r="CD5" s="495" t="s">
        <v>93</v>
      </c>
      <c r="CE5" s="415"/>
      <c r="CF5" s="415"/>
      <c r="CG5" s="415"/>
      <c r="CH5" s="415"/>
      <c r="CI5" s="415"/>
      <c r="CJ5" s="415"/>
      <c r="CK5" s="415"/>
      <c r="CL5" s="415"/>
      <c r="CM5" s="415"/>
      <c r="CN5" s="415"/>
      <c r="CO5" s="415"/>
      <c r="CP5" s="415"/>
      <c r="CQ5" s="415"/>
      <c r="CR5" s="415"/>
      <c r="CS5" s="496"/>
      <c r="CT5" s="452">
        <v>89.2</v>
      </c>
      <c r="CU5" s="453"/>
      <c r="CV5" s="453"/>
      <c r="CW5" s="453"/>
      <c r="CX5" s="453"/>
      <c r="CY5" s="453"/>
      <c r="CZ5" s="453"/>
      <c r="DA5" s="454"/>
      <c r="DB5" s="452">
        <v>88.9</v>
      </c>
      <c r="DC5" s="453"/>
      <c r="DD5" s="453"/>
      <c r="DE5" s="453"/>
      <c r="DF5" s="453"/>
      <c r="DG5" s="453"/>
      <c r="DH5" s="453"/>
      <c r="DI5" s="454"/>
    </row>
    <row r="6" spans="1:119" ht="18.75" customHeight="1" x14ac:dyDescent="0.15">
      <c r="A6" s="169"/>
      <c r="B6" s="601" t="s">
        <v>94</v>
      </c>
      <c r="C6" s="442"/>
      <c r="D6" s="442"/>
      <c r="E6" s="602"/>
      <c r="F6" s="602"/>
      <c r="G6" s="602"/>
      <c r="H6" s="602"/>
      <c r="I6" s="602"/>
      <c r="J6" s="602"/>
      <c r="K6" s="602"/>
      <c r="L6" s="602" t="s">
        <v>95</v>
      </c>
      <c r="M6" s="602"/>
      <c r="N6" s="602"/>
      <c r="O6" s="602"/>
      <c r="P6" s="602"/>
      <c r="Q6" s="602"/>
      <c r="R6" s="440"/>
      <c r="S6" s="440"/>
      <c r="T6" s="440"/>
      <c r="U6" s="440"/>
      <c r="V6" s="608"/>
      <c r="W6" s="545" t="s">
        <v>96</v>
      </c>
      <c r="X6" s="441"/>
      <c r="Y6" s="441"/>
      <c r="Z6" s="441"/>
      <c r="AA6" s="441"/>
      <c r="AB6" s="442"/>
      <c r="AC6" s="613" t="s">
        <v>97</v>
      </c>
      <c r="AD6" s="614"/>
      <c r="AE6" s="614"/>
      <c r="AF6" s="614"/>
      <c r="AG6" s="614"/>
      <c r="AH6" s="614"/>
      <c r="AI6" s="614"/>
      <c r="AJ6" s="614"/>
      <c r="AK6" s="614"/>
      <c r="AL6" s="615"/>
      <c r="AM6" s="512" t="s">
        <v>98</v>
      </c>
      <c r="AN6" s="412"/>
      <c r="AO6" s="412"/>
      <c r="AP6" s="412"/>
      <c r="AQ6" s="412"/>
      <c r="AR6" s="412"/>
      <c r="AS6" s="412"/>
      <c r="AT6" s="413"/>
      <c r="AU6" s="513" t="s">
        <v>91</v>
      </c>
      <c r="AV6" s="514"/>
      <c r="AW6" s="514"/>
      <c r="AX6" s="514"/>
      <c r="AY6" s="469" t="s">
        <v>99</v>
      </c>
      <c r="AZ6" s="470"/>
      <c r="BA6" s="470"/>
      <c r="BB6" s="470"/>
      <c r="BC6" s="470"/>
      <c r="BD6" s="470"/>
      <c r="BE6" s="470"/>
      <c r="BF6" s="470"/>
      <c r="BG6" s="470"/>
      <c r="BH6" s="470"/>
      <c r="BI6" s="470"/>
      <c r="BJ6" s="470"/>
      <c r="BK6" s="470"/>
      <c r="BL6" s="470"/>
      <c r="BM6" s="471"/>
      <c r="BN6" s="455">
        <v>2172930</v>
      </c>
      <c r="BO6" s="456"/>
      <c r="BP6" s="456"/>
      <c r="BQ6" s="456"/>
      <c r="BR6" s="456"/>
      <c r="BS6" s="456"/>
      <c r="BT6" s="456"/>
      <c r="BU6" s="457"/>
      <c r="BV6" s="455">
        <v>1812096</v>
      </c>
      <c r="BW6" s="456"/>
      <c r="BX6" s="456"/>
      <c r="BY6" s="456"/>
      <c r="BZ6" s="456"/>
      <c r="CA6" s="456"/>
      <c r="CB6" s="456"/>
      <c r="CC6" s="457"/>
      <c r="CD6" s="495" t="s">
        <v>100</v>
      </c>
      <c r="CE6" s="415"/>
      <c r="CF6" s="415"/>
      <c r="CG6" s="415"/>
      <c r="CH6" s="415"/>
      <c r="CI6" s="415"/>
      <c r="CJ6" s="415"/>
      <c r="CK6" s="415"/>
      <c r="CL6" s="415"/>
      <c r="CM6" s="415"/>
      <c r="CN6" s="415"/>
      <c r="CO6" s="415"/>
      <c r="CP6" s="415"/>
      <c r="CQ6" s="415"/>
      <c r="CR6" s="415"/>
      <c r="CS6" s="496"/>
      <c r="CT6" s="598">
        <v>89.4</v>
      </c>
      <c r="CU6" s="599"/>
      <c r="CV6" s="599"/>
      <c r="CW6" s="599"/>
      <c r="CX6" s="599"/>
      <c r="CY6" s="599"/>
      <c r="CZ6" s="599"/>
      <c r="DA6" s="600"/>
      <c r="DB6" s="598">
        <v>89.4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101</v>
      </c>
      <c r="AN7" s="412"/>
      <c r="AO7" s="412"/>
      <c r="AP7" s="412"/>
      <c r="AQ7" s="412"/>
      <c r="AR7" s="412"/>
      <c r="AS7" s="412"/>
      <c r="AT7" s="413"/>
      <c r="AU7" s="513" t="s">
        <v>91</v>
      </c>
      <c r="AV7" s="514"/>
      <c r="AW7" s="514"/>
      <c r="AX7" s="514"/>
      <c r="AY7" s="469" t="s">
        <v>102</v>
      </c>
      <c r="AZ7" s="470"/>
      <c r="BA7" s="470"/>
      <c r="BB7" s="470"/>
      <c r="BC7" s="470"/>
      <c r="BD7" s="470"/>
      <c r="BE7" s="470"/>
      <c r="BF7" s="470"/>
      <c r="BG7" s="470"/>
      <c r="BH7" s="470"/>
      <c r="BI7" s="470"/>
      <c r="BJ7" s="470"/>
      <c r="BK7" s="470"/>
      <c r="BL7" s="470"/>
      <c r="BM7" s="471"/>
      <c r="BN7" s="455">
        <v>1230910</v>
      </c>
      <c r="BO7" s="456"/>
      <c r="BP7" s="456"/>
      <c r="BQ7" s="456"/>
      <c r="BR7" s="456"/>
      <c r="BS7" s="456"/>
      <c r="BT7" s="456"/>
      <c r="BU7" s="457"/>
      <c r="BV7" s="455">
        <v>725612</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12552815</v>
      </c>
      <c r="CU7" s="456"/>
      <c r="CV7" s="456"/>
      <c r="CW7" s="456"/>
      <c r="CX7" s="456"/>
      <c r="CY7" s="456"/>
      <c r="CZ7" s="456"/>
      <c r="DA7" s="457"/>
      <c r="DB7" s="455">
        <v>12263444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91</v>
      </c>
      <c r="AV8" s="514"/>
      <c r="AW8" s="514"/>
      <c r="AX8" s="514"/>
      <c r="AY8" s="469" t="s">
        <v>105</v>
      </c>
      <c r="AZ8" s="470"/>
      <c r="BA8" s="470"/>
      <c r="BB8" s="470"/>
      <c r="BC8" s="470"/>
      <c r="BD8" s="470"/>
      <c r="BE8" s="470"/>
      <c r="BF8" s="470"/>
      <c r="BG8" s="470"/>
      <c r="BH8" s="470"/>
      <c r="BI8" s="470"/>
      <c r="BJ8" s="470"/>
      <c r="BK8" s="470"/>
      <c r="BL8" s="470"/>
      <c r="BM8" s="471"/>
      <c r="BN8" s="455">
        <v>942020</v>
      </c>
      <c r="BO8" s="456"/>
      <c r="BP8" s="456"/>
      <c r="BQ8" s="456"/>
      <c r="BR8" s="456"/>
      <c r="BS8" s="456"/>
      <c r="BT8" s="456"/>
      <c r="BU8" s="457"/>
      <c r="BV8" s="455">
        <v>1086484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0.42</v>
      </c>
      <c r="CU8" s="559"/>
      <c r="CV8" s="559"/>
      <c r="CW8" s="559"/>
      <c r="CX8" s="559"/>
      <c r="CY8" s="559"/>
      <c r="CZ8" s="559"/>
      <c r="DA8" s="560"/>
      <c r="DB8" s="558">
        <v>0.41</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32320</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91</v>
      </c>
      <c r="AV9" s="514"/>
      <c r="AW9" s="514"/>
      <c r="AX9" s="514"/>
      <c r="AY9" s="469" t="s">
        <v>111</v>
      </c>
      <c r="AZ9" s="470"/>
      <c r="BA9" s="470"/>
      <c r="BB9" s="470"/>
      <c r="BC9" s="470"/>
      <c r="BD9" s="470"/>
      <c r="BE9" s="470"/>
      <c r="BF9" s="470"/>
      <c r="BG9" s="470"/>
      <c r="BH9" s="470"/>
      <c r="BI9" s="470"/>
      <c r="BJ9" s="470"/>
      <c r="BK9" s="470"/>
      <c r="BL9" s="470"/>
      <c r="BM9" s="471"/>
      <c r="BN9" s="455">
        <v>-144464</v>
      </c>
      <c r="BO9" s="456"/>
      <c r="BP9" s="456"/>
      <c r="BQ9" s="456"/>
      <c r="BR9" s="456"/>
      <c r="BS9" s="456"/>
      <c r="BT9" s="456"/>
      <c r="BU9" s="457"/>
      <c r="BV9" s="455">
        <v>296677</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12.6</v>
      </c>
      <c r="CU9" s="453"/>
      <c r="CV9" s="453"/>
      <c r="CW9" s="453"/>
      <c r="CX9" s="453"/>
      <c r="CY9" s="453"/>
      <c r="CZ9" s="453"/>
      <c r="DA9" s="454"/>
      <c r="DB9" s="452">
        <v>12.7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35179</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115</v>
      </c>
      <c r="AV10" s="514"/>
      <c r="AW10" s="514"/>
      <c r="AX10" s="514"/>
      <c r="AY10" s="469" t="s">
        <v>116</v>
      </c>
      <c r="AZ10" s="470"/>
      <c r="BA10" s="470"/>
      <c r="BB10" s="470"/>
      <c r="BC10" s="470"/>
      <c r="BD10" s="470"/>
      <c r="BE10" s="470"/>
      <c r="BF10" s="470"/>
      <c r="BG10" s="470"/>
      <c r="BH10" s="470"/>
      <c r="BI10" s="470"/>
      <c r="BJ10" s="470"/>
      <c r="BK10" s="470"/>
      <c r="BL10" s="470"/>
      <c r="BM10" s="471"/>
      <c r="BN10" s="455">
        <v>15840</v>
      </c>
      <c r="BO10" s="456"/>
      <c r="BP10" s="456"/>
      <c r="BQ10" s="456"/>
      <c r="BR10" s="456"/>
      <c r="BS10" s="456"/>
      <c r="BT10" s="456"/>
      <c r="BU10" s="457"/>
      <c r="BV10" s="455">
        <v>12102</v>
      </c>
      <c r="BW10" s="456"/>
      <c r="BX10" s="456"/>
      <c r="BY10" s="456"/>
      <c r="BZ10" s="456"/>
      <c r="CA10" s="456"/>
      <c r="CB10" s="456"/>
      <c r="CC10" s="457"/>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118</v>
      </c>
      <c r="M11" s="417"/>
      <c r="N11" s="417"/>
      <c r="O11" s="417"/>
      <c r="P11" s="417"/>
      <c r="Q11" s="418"/>
      <c r="R11" s="584" t="s">
        <v>119</v>
      </c>
      <c r="S11" s="585"/>
      <c r="T11" s="585"/>
      <c r="U11" s="585"/>
      <c r="V11" s="586"/>
      <c r="W11" s="596"/>
      <c r="X11" s="406"/>
      <c r="Y11" s="406"/>
      <c r="Z11" s="406"/>
      <c r="AA11" s="406"/>
      <c r="AB11" s="406"/>
      <c r="AC11" s="406"/>
      <c r="AD11" s="406"/>
      <c r="AE11" s="406"/>
      <c r="AF11" s="406"/>
      <c r="AG11" s="406"/>
      <c r="AH11" s="406"/>
      <c r="AI11" s="406"/>
      <c r="AJ11" s="406"/>
      <c r="AK11" s="406"/>
      <c r="AL11" s="597"/>
      <c r="AM11" s="512" t="s">
        <v>120</v>
      </c>
      <c r="AN11" s="412"/>
      <c r="AO11" s="412"/>
      <c r="AP11" s="412"/>
      <c r="AQ11" s="412"/>
      <c r="AR11" s="412"/>
      <c r="AS11" s="412"/>
      <c r="AT11" s="413"/>
      <c r="AU11" s="513" t="s">
        <v>115</v>
      </c>
      <c r="AV11" s="514"/>
      <c r="AW11" s="514"/>
      <c r="AX11" s="514"/>
      <c r="AY11" s="469" t="s">
        <v>121</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122</v>
      </c>
      <c r="CE11" s="415"/>
      <c r="CF11" s="415"/>
      <c r="CG11" s="415"/>
      <c r="CH11" s="415"/>
      <c r="CI11" s="415"/>
      <c r="CJ11" s="415"/>
      <c r="CK11" s="415"/>
      <c r="CL11" s="415"/>
      <c r="CM11" s="415"/>
      <c r="CN11" s="415"/>
      <c r="CO11" s="415"/>
      <c r="CP11" s="415"/>
      <c r="CQ11" s="415"/>
      <c r="CR11" s="415"/>
      <c r="CS11" s="496"/>
      <c r="CT11" s="558" t="s">
        <v>123</v>
      </c>
      <c r="CU11" s="559"/>
      <c r="CV11" s="559"/>
      <c r="CW11" s="559"/>
      <c r="CX11" s="559"/>
      <c r="CY11" s="559"/>
      <c r="CZ11" s="559"/>
      <c r="DA11" s="560"/>
      <c r="DB11" s="558" t="s">
        <v>123</v>
      </c>
      <c r="DC11" s="559"/>
      <c r="DD11" s="559"/>
      <c r="DE11" s="559"/>
      <c r="DF11" s="559"/>
      <c r="DG11" s="559"/>
      <c r="DH11" s="559"/>
      <c r="DI11" s="560"/>
    </row>
    <row r="12" spans="1:119" ht="18.75" customHeight="1" x14ac:dyDescent="0.15">
      <c r="A12" s="169"/>
      <c r="B12" s="561" t="s">
        <v>124</v>
      </c>
      <c r="C12" s="562"/>
      <c r="D12" s="562"/>
      <c r="E12" s="562"/>
      <c r="F12" s="562"/>
      <c r="G12" s="562"/>
      <c r="H12" s="562"/>
      <c r="I12" s="562"/>
      <c r="J12" s="562"/>
      <c r="K12" s="563"/>
      <c r="L12" s="570" t="s">
        <v>125</v>
      </c>
      <c r="M12" s="571"/>
      <c r="N12" s="571"/>
      <c r="O12" s="571"/>
      <c r="P12" s="571"/>
      <c r="Q12" s="572"/>
      <c r="R12" s="573">
        <v>30816</v>
      </c>
      <c r="S12" s="574"/>
      <c r="T12" s="574"/>
      <c r="U12" s="574"/>
      <c r="V12" s="575"/>
      <c r="W12" s="576" t="s">
        <v>1</v>
      </c>
      <c r="X12" s="514"/>
      <c r="Y12" s="514"/>
      <c r="Z12" s="514"/>
      <c r="AA12" s="514"/>
      <c r="AB12" s="577"/>
      <c r="AC12" s="578" t="s">
        <v>126</v>
      </c>
      <c r="AD12" s="579"/>
      <c r="AE12" s="579"/>
      <c r="AF12" s="579"/>
      <c r="AG12" s="580"/>
      <c r="AH12" s="578" t="s">
        <v>127</v>
      </c>
      <c r="AI12" s="579"/>
      <c r="AJ12" s="579"/>
      <c r="AK12" s="579"/>
      <c r="AL12" s="581"/>
      <c r="AM12" s="512" t="s">
        <v>128</v>
      </c>
      <c r="AN12" s="412"/>
      <c r="AO12" s="412"/>
      <c r="AP12" s="412"/>
      <c r="AQ12" s="412"/>
      <c r="AR12" s="412"/>
      <c r="AS12" s="412"/>
      <c r="AT12" s="413"/>
      <c r="AU12" s="513" t="s">
        <v>91</v>
      </c>
      <c r="AV12" s="514"/>
      <c r="AW12" s="514"/>
      <c r="AX12" s="514"/>
      <c r="AY12" s="469" t="s">
        <v>129</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130</v>
      </c>
      <c r="CE12" s="415"/>
      <c r="CF12" s="415"/>
      <c r="CG12" s="415"/>
      <c r="CH12" s="415"/>
      <c r="CI12" s="415"/>
      <c r="CJ12" s="415"/>
      <c r="CK12" s="415"/>
      <c r="CL12" s="415"/>
      <c r="CM12" s="415"/>
      <c r="CN12" s="415"/>
      <c r="CO12" s="415"/>
      <c r="CP12" s="415"/>
      <c r="CQ12" s="415"/>
      <c r="CR12" s="415"/>
      <c r="CS12" s="496"/>
      <c r="CT12" s="558" t="s">
        <v>123</v>
      </c>
      <c r="CU12" s="559"/>
      <c r="CV12" s="559"/>
      <c r="CW12" s="559"/>
      <c r="CX12" s="559"/>
      <c r="CY12" s="559"/>
      <c r="CZ12" s="559"/>
      <c r="DA12" s="560"/>
      <c r="DB12" s="558" t="s">
        <v>123</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131</v>
      </c>
      <c r="N13" s="540"/>
      <c r="O13" s="540"/>
      <c r="P13" s="540"/>
      <c r="Q13" s="541"/>
      <c r="R13" s="542">
        <v>29967</v>
      </c>
      <c r="S13" s="543"/>
      <c r="T13" s="543"/>
      <c r="U13" s="543"/>
      <c r="V13" s="544"/>
      <c r="W13" s="545" t="s">
        <v>132</v>
      </c>
      <c r="X13" s="441"/>
      <c r="Y13" s="441"/>
      <c r="Z13" s="441"/>
      <c r="AA13" s="441"/>
      <c r="AB13" s="442"/>
      <c r="AC13" s="408">
        <v>623</v>
      </c>
      <c r="AD13" s="409"/>
      <c r="AE13" s="409"/>
      <c r="AF13" s="409"/>
      <c r="AG13" s="410"/>
      <c r="AH13" s="408">
        <v>581</v>
      </c>
      <c r="AI13" s="409"/>
      <c r="AJ13" s="409"/>
      <c r="AK13" s="409"/>
      <c r="AL13" s="468"/>
      <c r="AM13" s="512" t="s">
        <v>133</v>
      </c>
      <c r="AN13" s="412"/>
      <c r="AO13" s="412"/>
      <c r="AP13" s="412"/>
      <c r="AQ13" s="412"/>
      <c r="AR13" s="412"/>
      <c r="AS13" s="412"/>
      <c r="AT13" s="413"/>
      <c r="AU13" s="513" t="s">
        <v>115</v>
      </c>
      <c r="AV13" s="514"/>
      <c r="AW13" s="514"/>
      <c r="AX13" s="514"/>
      <c r="AY13" s="469" t="s">
        <v>134</v>
      </c>
      <c r="AZ13" s="470"/>
      <c r="BA13" s="470"/>
      <c r="BB13" s="470"/>
      <c r="BC13" s="470"/>
      <c r="BD13" s="470"/>
      <c r="BE13" s="470"/>
      <c r="BF13" s="470"/>
      <c r="BG13" s="470"/>
      <c r="BH13" s="470"/>
      <c r="BI13" s="470"/>
      <c r="BJ13" s="470"/>
      <c r="BK13" s="470"/>
      <c r="BL13" s="470"/>
      <c r="BM13" s="471"/>
      <c r="BN13" s="455">
        <v>-128624</v>
      </c>
      <c r="BO13" s="456"/>
      <c r="BP13" s="456"/>
      <c r="BQ13" s="456"/>
      <c r="BR13" s="456"/>
      <c r="BS13" s="456"/>
      <c r="BT13" s="456"/>
      <c r="BU13" s="457"/>
      <c r="BV13" s="455">
        <v>308779</v>
      </c>
      <c r="BW13" s="456"/>
      <c r="BX13" s="456"/>
      <c r="BY13" s="456"/>
      <c r="BZ13" s="456"/>
      <c r="CA13" s="456"/>
      <c r="CB13" s="456"/>
      <c r="CC13" s="457"/>
      <c r="CD13" s="495" t="s">
        <v>135</v>
      </c>
      <c r="CE13" s="415"/>
      <c r="CF13" s="415"/>
      <c r="CG13" s="415"/>
      <c r="CH13" s="415"/>
      <c r="CI13" s="415"/>
      <c r="CJ13" s="415"/>
      <c r="CK13" s="415"/>
      <c r="CL13" s="415"/>
      <c r="CM13" s="415"/>
      <c r="CN13" s="415"/>
      <c r="CO13" s="415"/>
      <c r="CP13" s="415"/>
      <c r="CQ13" s="415"/>
      <c r="CR13" s="415"/>
      <c r="CS13" s="496"/>
      <c r="CT13" s="452">
        <v>8.6</v>
      </c>
      <c r="CU13" s="453"/>
      <c r="CV13" s="453"/>
      <c r="CW13" s="453"/>
      <c r="CX13" s="453"/>
      <c r="CY13" s="453"/>
      <c r="CZ13" s="453"/>
      <c r="DA13" s="454"/>
      <c r="DB13" s="452">
        <v>9.1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136</v>
      </c>
      <c r="M14" s="582"/>
      <c r="N14" s="582"/>
      <c r="O14" s="582"/>
      <c r="P14" s="582"/>
      <c r="Q14" s="583"/>
      <c r="R14" s="542">
        <v>31411</v>
      </c>
      <c r="S14" s="543"/>
      <c r="T14" s="543"/>
      <c r="U14" s="543"/>
      <c r="V14" s="544"/>
      <c r="W14" s="546"/>
      <c r="X14" s="444"/>
      <c r="Y14" s="444"/>
      <c r="Z14" s="444"/>
      <c r="AA14" s="444"/>
      <c r="AB14" s="445"/>
      <c r="AC14" s="535">
        <v>4.3</v>
      </c>
      <c r="AD14" s="536"/>
      <c r="AE14" s="536"/>
      <c r="AF14" s="536"/>
      <c r="AG14" s="537"/>
      <c r="AH14" s="535">
        <v>3.8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137</v>
      </c>
      <c r="CE14" s="493"/>
      <c r="CF14" s="493"/>
      <c r="CG14" s="493"/>
      <c r="CH14" s="493"/>
      <c r="CI14" s="493"/>
      <c r="CJ14" s="493"/>
      <c r="CK14" s="493"/>
      <c r="CL14" s="493"/>
      <c r="CM14" s="493"/>
      <c r="CN14" s="493"/>
      <c r="CO14" s="493"/>
      <c r="CP14" s="493"/>
      <c r="CQ14" s="493"/>
      <c r="CR14" s="493"/>
      <c r="CS14" s="494"/>
      <c r="CT14" s="552" t="s">
        <v>123</v>
      </c>
      <c r="CU14" s="553"/>
      <c r="CV14" s="553"/>
      <c r="CW14" s="553"/>
      <c r="CX14" s="553"/>
      <c r="CY14" s="553"/>
      <c r="CZ14" s="553"/>
      <c r="DA14" s="554"/>
      <c r="DB14" s="552" t="s">
        <v>123</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131</v>
      </c>
      <c r="N15" s="540"/>
      <c r="O15" s="540"/>
      <c r="P15" s="540"/>
      <c r="Q15" s="541"/>
      <c r="R15" s="542">
        <v>30621</v>
      </c>
      <c r="S15" s="543"/>
      <c r="T15" s="543"/>
      <c r="U15" s="543"/>
      <c r="V15" s="544"/>
      <c r="W15" s="545" t="s">
        <v>138</v>
      </c>
      <c r="X15" s="441"/>
      <c r="Y15" s="441"/>
      <c r="Z15" s="441"/>
      <c r="AA15" s="441"/>
      <c r="AB15" s="442"/>
      <c r="AC15" s="408">
        <v>4954</v>
      </c>
      <c r="AD15" s="409"/>
      <c r="AE15" s="409"/>
      <c r="AF15" s="409"/>
      <c r="AG15" s="410"/>
      <c r="AH15" s="408">
        <v>5462</v>
      </c>
      <c r="AI15" s="409"/>
      <c r="AJ15" s="409"/>
      <c r="AK15" s="409"/>
      <c r="AL15" s="468"/>
      <c r="AM15" s="512"/>
      <c r="AN15" s="412"/>
      <c r="AO15" s="412"/>
      <c r="AP15" s="412"/>
      <c r="AQ15" s="412"/>
      <c r="AR15" s="412"/>
      <c r="AS15" s="412"/>
      <c r="AT15" s="413"/>
      <c r="AU15" s="513"/>
      <c r="AV15" s="514"/>
      <c r="AW15" s="514"/>
      <c r="AX15" s="514"/>
      <c r="AY15" s="481" t="s">
        <v>139</v>
      </c>
      <c r="AZ15" s="482"/>
      <c r="BA15" s="482"/>
      <c r="BB15" s="482"/>
      <c r="BC15" s="482"/>
      <c r="BD15" s="482"/>
      <c r="BE15" s="482"/>
      <c r="BF15" s="482"/>
      <c r="BG15" s="482"/>
      <c r="BH15" s="482"/>
      <c r="BI15" s="482"/>
      <c r="BJ15" s="482"/>
      <c r="BK15" s="482"/>
      <c r="BL15" s="482"/>
      <c r="BM15" s="483"/>
      <c r="BN15" s="484">
        <v>4694524</v>
      </c>
      <c r="BO15" s="485"/>
      <c r="BP15" s="485"/>
      <c r="BQ15" s="485"/>
      <c r="BR15" s="485"/>
      <c r="BS15" s="485"/>
      <c r="BT15" s="485"/>
      <c r="BU15" s="486"/>
      <c r="BV15" s="484">
        <v>4566537</v>
      </c>
      <c r="BW15" s="485"/>
      <c r="BX15" s="485"/>
      <c r="BY15" s="485"/>
      <c r="BZ15" s="485"/>
      <c r="CA15" s="485"/>
      <c r="CB15" s="485"/>
      <c r="CC15" s="486"/>
      <c r="CD15" s="555" t="s">
        <v>140</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141</v>
      </c>
      <c r="M16" s="530"/>
      <c r="N16" s="530"/>
      <c r="O16" s="530"/>
      <c r="P16" s="530"/>
      <c r="Q16" s="531"/>
      <c r="R16" s="532" t="s">
        <v>142</v>
      </c>
      <c r="S16" s="533"/>
      <c r="T16" s="533"/>
      <c r="U16" s="533"/>
      <c r="V16" s="534"/>
      <c r="W16" s="546"/>
      <c r="X16" s="444"/>
      <c r="Y16" s="444"/>
      <c r="Z16" s="444"/>
      <c r="AA16" s="444"/>
      <c r="AB16" s="445"/>
      <c r="AC16" s="535">
        <v>34.4</v>
      </c>
      <c r="AD16" s="536"/>
      <c r="AE16" s="536"/>
      <c r="AF16" s="536"/>
      <c r="AG16" s="537"/>
      <c r="AH16" s="535">
        <v>35.799999999999997</v>
      </c>
      <c r="AI16" s="536"/>
      <c r="AJ16" s="536"/>
      <c r="AK16" s="536"/>
      <c r="AL16" s="538"/>
      <c r="AM16" s="512"/>
      <c r="AN16" s="412"/>
      <c r="AO16" s="412"/>
      <c r="AP16" s="412"/>
      <c r="AQ16" s="412"/>
      <c r="AR16" s="412"/>
      <c r="AS16" s="412"/>
      <c r="AT16" s="413"/>
      <c r="AU16" s="513"/>
      <c r="AV16" s="514"/>
      <c r="AW16" s="514"/>
      <c r="AX16" s="514"/>
      <c r="AY16" s="469" t="s">
        <v>143</v>
      </c>
      <c r="AZ16" s="470"/>
      <c r="BA16" s="470"/>
      <c r="BB16" s="470"/>
      <c r="BC16" s="470"/>
      <c r="BD16" s="470"/>
      <c r="BE16" s="470"/>
      <c r="BF16" s="470"/>
      <c r="BG16" s="470"/>
      <c r="BH16" s="470"/>
      <c r="BI16" s="470"/>
      <c r="BJ16" s="470"/>
      <c r="BK16" s="470"/>
      <c r="BL16" s="470"/>
      <c r="BM16" s="471"/>
      <c r="BN16" s="455">
        <v>11249179</v>
      </c>
      <c r="BO16" s="456"/>
      <c r="BP16" s="456"/>
      <c r="BQ16" s="456"/>
      <c r="BR16" s="456"/>
      <c r="BS16" s="456"/>
      <c r="BT16" s="456"/>
      <c r="BU16" s="457"/>
      <c r="BV16" s="455">
        <v>10971276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144</v>
      </c>
      <c r="N17" s="549"/>
      <c r="O17" s="549"/>
      <c r="P17" s="549"/>
      <c r="Q17" s="550"/>
      <c r="R17" s="532" t="s">
        <v>145</v>
      </c>
      <c r="S17" s="533"/>
      <c r="T17" s="533"/>
      <c r="U17" s="533"/>
      <c r="V17" s="534"/>
      <c r="W17" s="545" t="s">
        <v>146</v>
      </c>
      <c r="X17" s="441"/>
      <c r="Y17" s="441"/>
      <c r="Z17" s="441"/>
      <c r="AA17" s="441"/>
      <c r="AB17" s="442"/>
      <c r="AC17" s="408">
        <v>8805</v>
      </c>
      <c r="AD17" s="409"/>
      <c r="AE17" s="409"/>
      <c r="AF17" s="409"/>
      <c r="AG17" s="410"/>
      <c r="AH17" s="408">
        <v>9205</v>
      </c>
      <c r="AI17" s="409"/>
      <c r="AJ17" s="409"/>
      <c r="AK17" s="409"/>
      <c r="AL17" s="468"/>
      <c r="AM17" s="512"/>
      <c r="AN17" s="412"/>
      <c r="AO17" s="412"/>
      <c r="AP17" s="412"/>
      <c r="AQ17" s="412"/>
      <c r="AR17" s="412"/>
      <c r="AS17" s="412"/>
      <c r="AT17" s="413"/>
      <c r="AU17" s="513"/>
      <c r="AV17" s="514"/>
      <c r="AW17" s="514"/>
      <c r="AX17" s="514"/>
      <c r="AY17" s="469" t="s">
        <v>147</v>
      </c>
      <c r="AZ17" s="470"/>
      <c r="BA17" s="470"/>
      <c r="BB17" s="470"/>
      <c r="BC17" s="470"/>
      <c r="BD17" s="470"/>
      <c r="BE17" s="470"/>
      <c r="BF17" s="470"/>
      <c r="BG17" s="470"/>
      <c r="BH17" s="470"/>
      <c r="BI17" s="470"/>
      <c r="BJ17" s="470"/>
      <c r="BK17" s="470"/>
      <c r="BL17" s="470"/>
      <c r="BM17" s="471"/>
      <c r="BN17" s="455">
        <v>5962119</v>
      </c>
      <c r="BO17" s="456"/>
      <c r="BP17" s="456"/>
      <c r="BQ17" s="456"/>
      <c r="BR17" s="456"/>
      <c r="BS17" s="456"/>
      <c r="BT17" s="456"/>
      <c r="BU17" s="457"/>
      <c r="BV17" s="455">
        <v>5791729</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148</v>
      </c>
      <c r="C18" s="506"/>
      <c r="D18" s="506"/>
      <c r="E18" s="507"/>
      <c r="F18" s="507"/>
      <c r="G18" s="507"/>
      <c r="H18" s="507"/>
      <c r="I18" s="507"/>
      <c r="J18" s="507"/>
      <c r="K18" s="507"/>
      <c r="L18" s="508">
        <v>258.13</v>
      </c>
      <c r="M18" s="508"/>
      <c r="N18" s="508"/>
      <c r="O18" s="508"/>
      <c r="P18" s="508"/>
      <c r="Q18" s="508"/>
      <c r="R18" s="509"/>
      <c r="S18" s="509"/>
      <c r="T18" s="509"/>
      <c r="U18" s="509"/>
      <c r="V18" s="510"/>
      <c r="W18" s="526"/>
      <c r="X18" s="527"/>
      <c r="Y18" s="527"/>
      <c r="Z18" s="527"/>
      <c r="AA18" s="527"/>
      <c r="AB18" s="551"/>
      <c r="AC18" s="425">
        <v>61.2</v>
      </c>
      <c r="AD18" s="426"/>
      <c r="AE18" s="426"/>
      <c r="AF18" s="426"/>
      <c r="AG18" s="511"/>
      <c r="AH18" s="425">
        <v>60.4</v>
      </c>
      <c r="AI18" s="426"/>
      <c r="AJ18" s="426"/>
      <c r="AK18" s="426"/>
      <c r="AL18" s="427"/>
      <c r="AM18" s="512"/>
      <c r="AN18" s="412"/>
      <c r="AO18" s="412"/>
      <c r="AP18" s="412"/>
      <c r="AQ18" s="412"/>
      <c r="AR18" s="412"/>
      <c r="AS18" s="412"/>
      <c r="AT18" s="413"/>
      <c r="AU18" s="513"/>
      <c r="AV18" s="514"/>
      <c r="AW18" s="514"/>
      <c r="AX18" s="514"/>
      <c r="AY18" s="469" t="s">
        <v>149</v>
      </c>
      <c r="AZ18" s="470"/>
      <c r="BA18" s="470"/>
      <c r="BB18" s="470"/>
      <c r="BC18" s="470"/>
      <c r="BD18" s="470"/>
      <c r="BE18" s="470"/>
      <c r="BF18" s="470"/>
      <c r="BG18" s="470"/>
      <c r="BH18" s="470"/>
      <c r="BI18" s="470"/>
      <c r="BJ18" s="470"/>
      <c r="BK18" s="470"/>
      <c r="BL18" s="470"/>
      <c r="BM18" s="471"/>
      <c r="BN18" s="455">
        <v>11584821</v>
      </c>
      <c r="BO18" s="456"/>
      <c r="BP18" s="456"/>
      <c r="BQ18" s="456"/>
      <c r="BR18" s="456"/>
      <c r="BS18" s="456"/>
      <c r="BT18" s="456"/>
      <c r="BU18" s="457"/>
      <c r="BV18" s="455">
        <v>11188838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150</v>
      </c>
      <c r="C19" s="506"/>
      <c r="D19" s="506"/>
      <c r="E19" s="507"/>
      <c r="F19" s="507"/>
      <c r="G19" s="507"/>
      <c r="H19" s="507"/>
      <c r="I19" s="507"/>
      <c r="J19" s="507"/>
      <c r="K19" s="507"/>
      <c r="L19" s="515">
        <v>125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151</v>
      </c>
      <c r="AZ19" s="470"/>
      <c r="BA19" s="470"/>
      <c r="BB19" s="470"/>
      <c r="BC19" s="470"/>
      <c r="BD19" s="470"/>
      <c r="BE19" s="470"/>
      <c r="BF19" s="470"/>
      <c r="BG19" s="470"/>
      <c r="BH19" s="470"/>
      <c r="BI19" s="470"/>
      <c r="BJ19" s="470"/>
      <c r="BK19" s="470"/>
      <c r="BL19" s="470"/>
      <c r="BM19" s="471"/>
      <c r="BN19" s="455">
        <v>16746122</v>
      </c>
      <c r="BO19" s="456"/>
      <c r="BP19" s="456"/>
      <c r="BQ19" s="456"/>
      <c r="BR19" s="456"/>
      <c r="BS19" s="456"/>
      <c r="BT19" s="456"/>
      <c r="BU19" s="457"/>
      <c r="BV19" s="455">
        <v>15904269</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152</v>
      </c>
      <c r="C20" s="506"/>
      <c r="D20" s="506"/>
      <c r="E20" s="507"/>
      <c r="F20" s="507"/>
      <c r="G20" s="507"/>
      <c r="H20" s="507"/>
      <c r="I20" s="507"/>
      <c r="J20" s="507"/>
      <c r="K20" s="507"/>
      <c r="L20" s="515">
        <v>13486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153</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154</v>
      </c>
      <c r="C22" s="432"/>
      <c r="D22" s="433"/>
      <c r="E22" s="440" t="s">
        <v>1</v>
      </c>
      <c r="F22" s="441"/>
      <c r="G22" s="441"/>
      <c r="H22" s="441"/>
      <c r="I22" s="441"/>
      <c r="J22" s="441"/>
      <c r="K22" s="442"/>
      <c r="L22" s="440" t="s">
        <v>155</v>
      </c>
      <c r="M22" s="441"/>
      <c r="N22" s="441"/>
      <c r="O22" s="441"/>
      <c r="P22" s="442"/>
      <c r="Q22" s="446" t="s">
        <v>156</v>
      </c>
      <c r="R22" s="447"/>
      <c r="S22" s="447"/>
      <c r="T22" s="447"/>
      <c r="U22" s="447"/>
      <c r="V22" s="448"/>
      <c r="W22" s="497" t="s">
        <v>157</v>
      </c>
      <c r="X22" s="432"/>
      <c r="Y22" s="433"/>
      <c r="Z22" s="440" t="s">
        <v>1</v>
      </c>
      <c r="AA22" s="441"/>
      <c r="AB22" s="441"/>
      <c r="AC22" s="441"/>
      <c r="AD22" s="441"/>
      <c r="AE22" s="441"/>
      <c r="AF22" s="441"/>
      <c r="AG22" s="442"/>
      <c r="AH22" s="458" t="s">
        <v>158</v>
      </c>
      <c r="AI22" s="441"/>
      <c r="AJ22" s="441"/>
      <c r="AK22" s="441"/>
      <c r="AL22" s="442"/>
      <c r="AM22" s="458" t="s">
        <v>159</v>
      </c>
      <c r="AN22" s="459"/>
      <c r="AO22" s="459"/>
      <c r="AP22" s="459"/>
      <c r="AQ22" s="459"/>
      <c r="AR22" s="460"/>
      <c r="AS22" s="446" t="s">
        <v>156</v>
      </c>
      <c r="AT22" s="447"/>
      <c r="AU22" s="447"/>
      <c r="AV22" s="447"/>
      <c r="AW22" s="447"/>
      <c r="AX22" s="464"/>
      <c r="AY22" s="481" t="s">
        <v>160</v>
      </c>
      <c r="AZ22" s="482"/>
      <c r="BA22" s="482"/>
      <c r="BB22" s="482"/>
      <c r="BC22" s="482"/>
      <c r="BD22" s="482"/>
      <c r="BE22" s="482"/>
      <c r="BF22" s="482"/>
      <c r="BG22" s="482"/>
      <c r="BH22" s="482"/>
      <c r="BI22" s="482"/>
      <c r="BJ22" s="482"/>
      <c r="BK22" s="482"/>
      <c r="BL22" s="482"/>
      <c r="BM22" s="483"/>
      <c r="BN22" s="484">
        <v>17565032</v>
      </c>
      <c r="BO22" s="485"/>
      <c r="BP22" s="485"/>
      <c r="BQ22" s="485"/>
      <c r="BR22" s="485"/>
      <c r="BS22" s="485"/>
      <c r="BT22" s="485"/>
      <c r="BU22" s="486"/>
      <c r="BV22" s="484">
        <v>18193336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161</v>
      </c>
      <c r="AZ23" s="470"/>
      <c r="BA23" s="470"/>
      <c r="BB23" s="470"/>
      <c r="BC23" s="470"/>
      <c r="BD23" s="470"/>
      <c r="BE23" s="470"/>
      <c r="BF23" s="470"/>
      <c r="BG23" s="470"/>
      <c r="BH23" s="470"/>
      <c r="BI23" s="470"/>
      <c r="BJ23" s="470"/>
      <c r="BK23" s="470"/>
      <c r="BL23" s="470"/>
      <c r="BM23" s="471"/>
      <c r="BN23" s="455">
        <v>12906138</v>
      </c>
      <c r="BO23" s="456"/>
      <c r="BP23" s="456"/>
      <c r="BQ23" s="456"/>
      <c r="BR23" s="456"/>
      <c r="BS23" s="456"/>
      <c r="BT23" s="456"/>
      <c r="BU23" s="457"/>
      <c r="BV23" s="455">
        <v>13970068</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162</v>
      </c>
      <c r="F24" s="412"/>
      <c r="G24" s="412"/>
      <c r="H24" s="412"/>
      <c r="I24" s="412"/>
      <c r="J24" s="412"/>
      <c r="K24" s="413"/>
      <c r="L24" s="408">
        <v>1</v>
      </c>
      <c r="M24" s="409"/>
      <c r="N24" s="409"/>
      <c r="O24" s="409"/>
      <c r="P24" s="410"/>
      <c r="Q24" s="408">
        <v>8750</v>
      </c>
      <c r="R24" s="409"/>
      <c r="S24" s="409"/>
      <c r="T24" s="409"/>
      <c r="U24" s="409"/>
      <c r="V24" s="410"/>
      <c r="W24" s="498"/>
      <c r="X24" s="435"/>
      <c r="Y24" s="436"/>
      <c r="Z24" s="411" t="s">
        <v>163</v>
      </c>
      <c r="AA24" s="412"/>
      <c r="AB24" s="412"/>
      <c r="AC24" s="412"/>
      <c r="AD24" s="412"/>
      <c r="AE24" s="412"/>
      <c r="AF24" s="412"/>
      <c r="AG24" s="413"/>
      <c r="AH24" s="408">
        <v>296</v>
      </c>
      <c r="AI24" s="409"/>
      <c r="AJ24" s="409"/>
      <c r="AK24" s="409"/>
      <c r="AL24" s="410"/>
      <c r="AM24" s="408">
        <v>959928</v>
      </c>
      <c r="AN24" s="409"/>
      <c r="AO24" s="409"/>
      <c r="AP24" s="409"/>
      <c r="AQ24" s="409"/>
      <c r="AR24" s="410"/>
      <c r="AS24" s="408">
        <v>3243</v>
      </c>
      <c r="AT24" s="409"/>
      <c r="AU24" s="409"/>
      <c r="AV24" s="409"/>
      <c r="AW24" s="409"/>
      <c r="AX24" s="468"/>
      <c r="AY24" s="428" t="s">
        <v>164</v>
      </c>
      <c r="AZ24" s="429"/>
      <c r="BA24" s="429"/>
      <c r="BB24" s="429"/>
      <c r="BC24" s="429"/>
      <c r="BD24" s="429"/>
      <c r="BE24" s="429"/>
      <c r="BF24" s="429"/>
      <c r="BG24" s="429"/>
      <c r="BH24" s="429"/>
      <c r="BI24" s="429"/>
      <c r="BJ24" s="429"/>
      <c r="BK24" s="429"/>
      <c r="BL24" s="429"/>
      <c r="BM24" s="430"/>
      <c r="BN24" s="455">
        <v>11329854</v>
      </c>
      <c r="BO24" s="456"/>
      <c r="BP24" s="456"/>
      <c r="BQ24" s="456"/>
      <c r="BR24" s="456"/>
      <c r="BS24" s="456"/>
      <c r="BT24" s="456"/>
      <c r="BU24" s="457"/>
      <c r="BV24" s="455">
        <v>11296962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165</v>
      </c>
      <c r="F25" s="412"/>
      <c r="G25" s="412"/>
      <c r="H25" s="412"/>
      <c r="I25" s="412"/>
      <c r="J25" s="412"/>
      <c r="K25" s="413"/>
      <c r="L25" s="408">
        <v>2</v>
      </c>
      <c r="M25" s="409"/>
      <c r="N25" s="409"/>
      <c r="O25" s="409"/>
      <c r="P25" s="410"/>
      <c r="Q25" s="408">
        <v>7200</v>
      </c>
      <c r="R25" s="409"/>
      <c r="S25" s="409"/>
      <c r="T25" s="409"/>
      <c r="U25" s="409"/>
      <c r="V25" s="410"/>
      <c r="W25" s="498"/>
      <c r="X25" s="435"/>
      <c r="Y25" s="436"/>
      <c r="Z25" s="411" t="s">
        <v>166</v>
      </c>
      <c r="AA25" s="412"/>
      <c r="AB25" s="412"/>
      <c r="AC25" s="412"/>
      <c r="AD25" s="412"/>
      <c r="AE25" s="412"/>
      <c r="AF25" s="412"/>
      <c r="AG25" s="413"/>
      <c r="AH25" s="408" t="s">
        <v>123</v>
      </c>
      <c r="AI25" s="409"/>
      <c r="AJ25" s="409"/>
      <c r="AK25" s="409"/>
      <c r="AL25" s="410"/>
      <c r="AM25" s="408" t="s">
        <v>123</v>
      </c>
      <c r="AN25" s="409"/>
      <c r="AO25" s="409"/>
      <c r="AP25" s="409"/>
      <c r="AQ25" s="409"/>
      <c r="AR25" s="410"/>
      <c r="AS25" s="408" t="s">
        <v>123</v>
      </c>
      <c r="AT25" s="409"/>
      <c r="AU25" s="409"/>
      <c r="AV25" s="409"/>
      <c r="AW25" s="409"/>
      <c r="AX25" s="468"/>
      <c r="AY25" s="481" t="s">
        <v>167</v>
      </c>
      <c r="AZ25" s="482"/>
      <c r="BA25" s="482"/>
      <c r="BB25" s="482"/>
      <c r="BC25" s="482"/>
      <c r="BD25" s="482"/>
      <c r="BE25" s="482"/>
      <c r="BF25" s="482"/>
      <c r="BG25" s="482"/>
      <c r="BH25" s="482"/>
      <c r="BI25" s="482"/>
      <c r="BJ25" s="482"/>
      <c r="BK25" s="482"/>
      <c r="BL25" s="482"/>
      <c r="BM25" s="483"/>
      <c r="BN25" s="484">
        <v>1008763</v>
      </c>
      <c r="BO25" s="485"/>
      <c r="BP25" s="485"/>
      <c r="BQ25" s="485"/>
      <c r="BR25" s="485"/>
      <c r="BS25" s="485"/>
      <c r="BT25" s="485"/>
      <c r="BU25" s="486"/>
      <c r="BV25" s="484">
        <v>1026899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168</v>
      </c>
      <c r="F26" s="412"/>
      <c r="G26" s="412"/>
      <c r="H26" s="412"/>
      <c r="I26" s="412"/>
      <c r="J26" s="412"/>
      <c r="K26" s="413"/>
      <c r="L26" s="408">
        <v>1</v>
      </c>
      <c r="M26" s="409"/>
      <c r="N26" s="409"/>
      <c r="O26" s="409"/>
      <c r="P26" s="410"/>
      <c r="Q26" s="408">
        <v>6400</v>
      </c>
      <c r="R26" s="409"/>
      <c r="S26" s="409"/>
      <c r="T26" s="409"/>
      <c r="U26" s="409"/>
      <c r="V26" s="410"/>
      <c r="W26" s="498"/>
      <c r="X26" s="435"/>
      <c r="Y26" s="436"/>
      <c r="Z26" s="411" t="s">
        <v>169</v>
      </c>
      <c r="AA26" s="466"/>
      <c r="AB26" s="466"/>
      <c r="AC26" s="466"/>
      <c r="AD26" s="466"/>
      <c r="AE26" s="466"/>
      <c r="AF26" s="466"/>
      <c r="AG26" s="467"/>
      <c r="AH26" s="408">
        <v>28</v>
      </c>
      <c r="AI26" s="409"/>
      <c r="AJ26" s="409"/>
      <c r="AK26" s="409"/>
      <c r="AL26" s="410"/>
      <c r="AM26" s="408">
        <v>78540</v>
      </c>
      <c r="AN26" s="409"/>
      <c r="AO26" s="409"/>
      <c r="AP26" s="409"/>
      <c r="AQ26" s="409"/>
      <c r="AR26" s="410"/>
      <c r="AS26" s="408">
        <v>2805</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123</v>
      </c>
      <c r="BO26" s="456"/>
      <c r="BP26" s="456"/>
      <c r="BQ26" s="456"/>
      <c r="BR26" s="456"/>
      <c r="BS26" s="456"/>
      <c r="BT26" s="456"/>
      <c r="BU26" s="457"/>
      <c r="BV26" s="455" t="s">
        <v>123</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4550</v>
      </c>
      <c r="R27" s="409"/>
      <c r="S27" s="409"/>
      <c r="T27" s="409"/>
      <c r="U27" s="409"/>
      <c r="V27" s="410"/>
      <c r="W27" s="498"/>
      <c r="X27" s="435"/>
      <c r="Y27" s="436"/>
      <c r="Z27" s="411" t="s">
        <v>172</v>
      </c>
      <c r="AA27" s="412"/>
      <c r="AB27" s="412"/>
      <c r="AC27" s="412"/>
      <c r="AD27" s="412"/>
      <c r="AE27" s="412"/>
      <c r="AF27" s="412"/>
      <c r="AG27" s="413"/>
      <c r="AH27" s="408">
        <v>96</v>
      </c>
      <c r="AI27" s="409"/>
      <c r="AJ27" s="409"/>
      <c r="AK27" s="409"/>
      <c r="AL27" s="410"/>
      <c r="AM27" s="408">
        <v>262272</v>
      </c>
      <c r="AN27" s="409"/>
      <c r="AO27" s="409"/>
      <c r="AP27" s="409"/>
      <c r="AQ27" s="409"/>
      <c r="AR27" s="410"/>
      <c r="AS27" s="408">
        <v>2732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931533</v>
      </c>
      <c r="BO27" s="490"/>
      <c r="BP27" s="490"/>
      <c r="BQ27" s="490"/>
      <c r="BR27" s="490"/>
      <c r="BS27" s="490"/>
      <c r="BT27" s="490"/>
      <c r="BU27" s="491"/>
      <c r="BV27" s="489">
        <v>930762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3850</v>
      </c>
      <c r="R28" s="409"/>
      <c r="S28" s="409"/>
      <c r="T28" s="409"/>
      <c r="U28" s="409"/>
      <c r="V28" s="410"/>
      <c r="W28" s="498"/>
      <c r="X28" s="435"/>
      <c r="Y28" s="436"/>
      <c r="Z28" s="411" t="s">
        <v>175</v>
      </c>
      <c r="AA28" s="412"/>
      <c r="AB28" s="412"/>
      <c r="AC28" s="412"/>
      <c r="AD28" s="412"/>
      <c r="AE28" s="412"/>
      <c r="AF28" s="412"/>
      <c r="AG28" s="413"/>
      <c r="AH28" s="408" t="s">
        <v>123</v>
      </c>
      <c r="AI28" s="409"/>
      <c r="AJ28" s="409"/>
      <c r="AK28" s="409"/>
      <c r="AL28" s="410"/>
      <c r="AM28" s="408" t="s">
        <v>123</v>
      </c>
      <c r="AN28" s="409"/>
      <c r="AO28" s="409"/>
      <c r="AP28" s="409"/>
      <c r="AQ28" s="409"/>
      <c r="AR28" s="410"/>
      <c r="AS28" s="408" t="s">
        <v>123</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6605797</v>
      </c>
      <c r="BO28" s="485"/>
      <c r="BP28" s="485"/>
      <c r="BQ28" s="485"/>
      <c r="BR28" s="485"/>
      <c r="BS28" s="485"/>
      <c r="BT28" s="485"/>
      <c r="BU28" s="486"/>
      <c r="BV28" s="484">
        <v>6039956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14</v>
      </c>
      <c r="M29" s="409"/>
      <c r="N29" s="409"/>
      <c r="O29" s="409"/>
      <c r="P29" s="410"/>
      <c r="Q29" s="408">
        <v>3550</v>
      </c>
      <c r="R29" s="409"/>
      <c r="S29" s="409"/>
      <c r="T29" s="409"/>
      <c r="U29" s="409"/>
      <c r="V29" s="410"/>
      <c r="W29" s="499"/>
      <c r="X29" s="500"/>
      <c r="Y29" s="501"/>
      <c r="Z29" s="411" t="s">
        <v>178</v>
      </c>
      <c r="AA29" s="412"/>
      <c r="AB29" s="412"/>
      <c r="AC29" s="412"/>
      <c r="AD29" s="412"/>
      <c r="AE29" s="412"/>
      <c r="AF29" s="412"/>
      <c r="AG29" s="413"/>
      <c r="AH29" s="408">
        <v>392</v>
      </c>
      <c r="AI29" s="409"/>
      <c r="AJ29" s="409"/>
      <c r="AK29" s="409"/>
      <c r="AL29" s="410"/>
      <c r="AM29" s="408">
        <v>1222200</v>
      </c>
      <c r="AN29" s="409"/>
      <c r="AO29" s="409"/>
      <c r="AP29" s="409"/>
      <c r="AQ29" s="409"/>
      <c r="AR29" s="410"/>
      <c r="AS29" s="408">
        <v>3118</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799438</v>
      </c>
      <c r="BO29" s="456"/>
      <c r="BP29" s="456"/>
      <c r="BQ29" s="456"/>
      <c r="BR29" s="456"/>
      <c r="BS29" s="456"/>
      <c r="BT29" s="456"/>
      <c r="BU29" s="457"/>
      <c r="BV29" s="455">
        <v>725312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3046923</v>
      </c>
      <c r="BO30" s="490"/>
      <c r="BP30" s="490"/>
      <c r="BQ30" s="490"/>
      <c r="BR30" s="490"/>
      <c r="BS30" s="490"/>
      <c r="BT30" s="490"/>
      <c r="BU30" s="491"/>
      <c r="BV30" s="489">
        <v>4158313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備前市国民健康保険事業特別会計</v>
      </c>
      <c r="X34" s="404"/>
      <c r="Y34" s="404"/>
      <c r="Z34" s="404"/>
      <c r="AA34" s="404"/>
      <c r="AB34" s="404"/>
      <c r="AC34" s="404"/>
      <c r="AD34" s="404"/>
      <c r="AE34" s="404"/>
      <c r="AF34" s="404"/>
      <c r="AG34" s="404"/>
      <c r="AH34" s="404"/>
      <c r="AI34" s="404"/>
      <c r="AJ34" s="404"/>
      <c r="AK34" s="404"/>
      <c r="AL34" s="169"/>
      <c r="AM34" s="403">
        <f>IF(AO34="","",MAX(C34:D43,U34:V43)+1)</f>
        <v>9</v>
      </c>
      <c r="AN34" s="403"/>
      <c r="AO34" s="404" t="str">
        <f>IF('各会計、関係団体の財政状況及び健全化判断比率'!B32="","",'各会計、関係団体の財政状況及び健全化判断比率'!B32)</f>
        <v>備前市水道事業会計</v>
      </c>
      <c r="AP34" s="404"/>
      <c r="AQ34" s="404"/>
      <c r="AR34" s="404"/>
      <c r="AS34" s="404"/>
      <c r="AT34" s="404"/>
      <c r="AU34" s="404"/>
      <c r="AV34" s="404"/>
      <c r="AW34" s="404"/>
      <c r="AX34" s="404"/>
      <c r="AY34" s="404"/>
      <c r="AZ34" s="404"/>
      <c r="BA34" s="404"/>
      <c r="BB34" s="404"/>
      <c r="BC34" s="404"/>
      <c r="BD34" s="169"/>
      <c r="BE34" s="403">
        <f>IF(BG34="","",MAX(C34:D43,U34:V43,AM34:AN43)+1)</f>
        <v>12</v>
      </c>
      <c r="BF34" s="403"/>
      <c r="BG34" s="404" t="str">
        <f>IF('各会計、関係団体の財政状況及び健全化判断比率'!B35="","",'各会計、関係団体の財政状況及び健全化判断比率'!B35)</f>
        <v>備前市浄化槽整備事業特別会計</v>
      </c>
      <c r="BH34" s="404"/>
      <c r="BI34" s="404"/>
      <c r="BJ34" s="404"/>
      <c r="BK34" s="404"/>
      <c r="BL34" s="404"/>
      <c r="BM34" s="404"/>
      <c r="BN34" s="404"/>
      <c r="BO34" s="404"/>
      <c r="BP34" s="404"/>
      <c r="BQ34" s="404"/>
      <c r="BR34" s="404"/>
      <c r="BS34" s="404"/>
      <c r="BT34" s="404"/>
      <c r="BU34" s="404"/>
      <c r="BV34" s="169"/>
      <c r="BW34" s="403">
        <f>IF(BY34="","",MAX(C34:D43,U34:V43,AM34:AN43,BE34:BF43)+1)</f>
        <v>15</v>
      </c>
      <c r="BX34" s="403"/>
      <c r="BY34" s="404" t="str">
        <f>IF('各会計、関係団体の財政状況及び健全化判断比率'!B68="","",'各会計、関係団体の財政状況及び健全化判断比率'!B68)</f>
        <v>岡山県広域水道企業団</v>
      </c>
      <c r="BZ34" s="404"/>
      <c r="CA34" s="404"/>
      <c r="CB34" s="404"/>
      <c r="CC34" s="404"/>
      <c r="CD34" s="404"/>
      <c r="CE34" s="404"/>
      <c r="CF34" s="404"/>
      <c r="CG34" s="404"/>
      <c r="CH34" s="404"/>
      <c r="CI34" s="404"/>
      <c r="CJ34" s="404"/>
      <c r="CK34" s="404"/>
      <c r="CL34" s="404"/>
      <c r="CM34" s="404"/>
      <c r="CN34" s="169"/>
      <c r="CO34" s="403">
        <f>IF(CQ34="","",MAX(C34:D43,U34:V43,AM34:AN43,BE34:BF43,BW34:BX43)+1)</f>
        <v>24</v>
      </c>
      <c r="CP34" s="403"/>
      <c r="CQ34" s="404" t="str">
        <f>IF('各会計、関係団体の財政状況及び健全化判断比率'!BS7="","",'各会計、関係団体の財政状況及び健全化判断比率'!BS7)</f>
        <v>備前市施設管理公社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備前市土地取得事業特別会計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備前市介護保険事業特別会計（介護保険事業勘定）</v>
      </c>
      <c r="X35" s="404"/>
      <c r="Y35" s="404"/>
      <c r="Z35" s="404"/>
      <c r="AA35" s="404"/>
      <c r="AB35" s="404"/>
      <c r="AC35" s="404"/>
      <c r="AD35" s="404"/>
      <c r="AE35" s="404"/>
      <c r="AF35" s="404"/>
      <c r="AG35" s="404"/>
      <c r="AH35" s="404"/>
      <c r="AI35" s="404"/>
      <c r="AJ35" s="404"/>
      <c r="AK35" s="404"/>
      <c r="AL35" s="169"/>
      <c r="AM35" s="403">
        <f t="shared" ref="AM35:AM43" si="0">IF(AO35="","",AM34+1)</f>
        <v>10</v>
      </c>
      <c r="AN35" s="403"/>
      <c r="AO35" s="404" t="str">
        <f>IF('各会計、関係団体の財政状況及び健全化判断比率'!B33="","",'各会計、関係団体の財政状況及び健全化判断比率'!B33)</f>
        <v>備前市下水道事業会計</v>
      </c>
      <c r="AP35" s="404"/>
      <c r="AQ35" s="404"/>
      <c r="AR35" s="404"/>
      <c r="AS35" s="404"/>
      <c r="AT35" s="404"/>
      <c r="AU35" s="404"/>
      <c r="AV35" s="404"/>
      <c r="AW35" s="404"/>
      <c r="AX35" s="404"/>
      <c r="AY35" s="404"/>
      <c r="AZ35" s="404"/>
      <c r="BA35" s="404"/>
      <c r="BB35" s="404"/>
      <c r="BC35" s="404"/>
      <c r="BD35" s="169"/>
      <c r="BE35" s="403">
        <f t="shared" ref="BE35:BE43" si="1">IF(BG35="","",BE34+1)</f>
        <v>13</v>
      </c>
      <c r="BF35" s="403"/>
      <c r="BG35" s="404" t="str">
        <f>IF('各会計、関係団体の財政状況及び健全化判断比率'!B36="","",'各会計、関係団体の財政状況及び健全化判断比率'!B36)</f>
        <v>備前市宅地造成分譲事業特別会計</v>
      </c>
      <c r="BH35" s="404"/>
      <c r="BI35" s="404"/>
      <c r="BJ35" s="404"/>
      <c r="BK35" s="404"/>
      <c r="BL35" s="404"/>
      <c r="BM35" s="404"/>
      <c r="BN35" s="404"/>
      <c r="BO35" s="404"/>
      <c r="BP35" s="404"/>
      <c r="BQ35" s="404"/>
      <c r="BR35" s="404"/>
      <c r="BS35" s="404"/>
      <c r="BT35" s="404"/>
      <c r="BU35" s="404"/>
      <c r="BV35" s="169"/>
      <c r="BW35" s="403">
        <f t="shared" ref="BW35:BW43" si="2">IF(BY35="","",BW34+1)</f>
        <v>16</v>
      </c>
      <c r="BX35" s="403"/>
      <c r="BY35" s="404" t="str">
        <f>IF('各会計、関係団体の財政状況及び健全化判断比率'!B69="","",'各会計、関係団体の財政状況及び健全化判断比率'!B69)</f>
        <v>岡山県後期高齢者医療広域連合一般会計</v>
      </c>
      <c r="BZ35" s="404"/>
      <c r="CA35" s="404"/>
      <c r="CB35" s="404"/>
      <c r="CC35" s="404"/>
      <c r="CD35" s="404"/>
      <c r="CE35" s="404"/>
      <c r="CF35" s="404"/>
      <c r="CG35" s="404"/>
      <c r="CH35" s="404"/>
      <c r="CI35" s="404"/>
      <c r="CJ35" s="404"/>
      <c r="CK35" s="404"/>
      <c r="CL35" s="404"/>
      <c r="CM35" s="404"/>
      <c r="CN35" s="169"/>
      <c r="CO35" s="403">
        <f t="shared" ref="CO35:CO43" si="3">IF(CQ35="","",CO34+1)</f>
        <v>25</v>
      </c>
      <c r="CP35" s="403"/>
      <c r="CQ35" s="404" t="str">
        <f>IF('各会計、関係団体の財政状況及び健全化判断比率'!BS8="","",'各会計、関係団体の財政状況及び健全化判断比率'!BS8)</f>
        <v>片上埠頭開発</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備前市飲料水供給事業特別会計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備前市介護保険事業特別会計（予防サービス事業勘定）</v>
      </c>
      <c r="X36" s="404"/>
      <c r="Y36" s="404"/>
      <c r="Z36" s="404"/>
      <c r="AA36" s="404"/>
      <c r="AB36" s="404"/>
      <c r="AC36" s="404"/>
      <c r="AD36" s="404"/>
      <c r="AE36" s="404"/>
      <c r="AF36" s="404"/>
      <c r="AG36" s="404"/>
      <c r="AH36" s="404"/>
      <c r="AI36" s="404"/>
      <c r="AJ36" s="404"/>
      <c r="AK36" s="404"/>
      <c r="AL36" s="169"/>
      <c r="AM36" s="403">
        <f t="shared" si="0"/>
        <v>11</v>
      </c>
      <c r="AN36" s="403"/>
      <c r="AO36" s="404" t="str">
        <f>IF('各会計、関係団体の財政状況及び健全化判断比率'!B34="","",'各会計、関係団体の財政状況及び健全化判断比率'!B34)</f>
        <v>備前市病院事業会計</v>
      </c>
      <c r="AP36" s="404"/>
      <c r="AQ36" s="404"/>
      <c r="AR36" s="404"/>
      <c r="AS36" s="404"/>
      <c r="AT36" s="404"/>
      <c r="AU36" s="404"/>
      <c r="AV36" s="404"/>
      <c r="AW36" s="404"/>
      <c r="AX36" s="404"/>
      <c r="AY36" s="404"/>
      <c r="AZ36" s="404"/>
      <c r="BA36" s="404"/>
      <c r="BB36" s="404"/>
      <c r="BC36" s="404"/>
      <c r="BD36" s="169"/>
      <c r="BE36" s="403">
        <f t="shared" si="1"/>
        <v>14</v>
      </c>
      <c r="BF36" s="403"/>
      <c r="BG36" s="404" t="str">
        <f>IF('各会計、関係団体の財政状況及び健全化判断比率'!B37="","",'各会計、関係団体の財政状況及び健全化判断比率'!B37)</f>
        <v>備前市企業用地造成事業特別会計</v>
      </c>
      <c r="BH36" s="404"/>
      <c r="BI36" s="404"/>
      <c r="BJ36" s="404"/>
      <c r="BK36" s="404"/>
      <c r="BL36" s="404"/>
      <c r="BM36" s="404"/>
      <c r="BN36" s="404"/>
      <c r="BO36" s="404"/>
      <c r="BP36" s="404"/>
      <c r="BQ36" s="404"/>
      <c r="BR36" s="404"/>
      <c r="BS36" s="404"/>
      <c r="BT36" s="404"/>
      <c r="BU36" s="404"/>
      <c r="BV36" s="169"/>
      <c r="BW36" s="403">
        <f t="shared" si="2"/>
        <v>17</v>
      </c>
      <c r="BX36" s="403"/>
      <c r="BY36" s="404" t="str">
        <f>IF('各会計、関係団体の財政状況及び健全化判断比率'!B70="","",'各会計、関係団体の財政状況及び健全化判断比率'!B70)</f>
        <v>岡山県後期高齢者医療広域連合特別会計</v>
      </c>
      <c r="BZ36" s="404"/>
      <c r="CA36" s="404"/>
      <c r="CB36" s="404"/>
      <c r="CC36" s="404"/>
      <c r="CD36" s="404"/>
      <c r="CE36" s="404"/>
      <c r="CF36" s="404"/>
      <c r="CG36" s="404"/>
      <c r="CH36" s="404"/>
      <c r="CI36" s="404"/>
      <c r="CJ36" s="404"/>
      <c r="CK36" s="404"/>
      <c r="CL36" s="404"/>
      <c r="CM36" s="404"/>
      <c r="CN36" s="169"/>
      <c r="CO36" s="403">
        <f t="shared" si="3"/>
        <v>26</v>
      </c>
      <c r="CP36" s="403"/>
      <c r="CQ36" s="404" t="str">
        <f>IF('各会計、関係団体の財政状況及び健全化判断比率'!BS9="","",'各会計、関係団体の財政状況及び健全化判断比率'!BS9)</f>
        <v>日生有線テレビ</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備前市駐車場事業特別会計</v>
      </c>
      <c r="F37" s="404"/>
      <c r="G37" s="404"/>
      <c r="H37" s="404"/>
      <c r="I37" s="404"/>
      <c r="J37" s="404"/>
      <c r="K37" s="404"/>
      <c r="L37" s="404"/>
      <c r="M37" s="404"/>
      <c r="N37" s="404"/>
      <c r="O37" s="404"/>
      <c r="P37" s="404"/>
      <c r="Q37" s="404"/>
      <c r="R37" s="404"/>
      <c r="S37" s="404"/>
      <c r="T37" s="169"/>
      <c r="U37" s="403">
        <f t="shared" si="4"/>
        <v>8</v>
      </c>
      <c r="V37" s="403"/>
      <c r="W37" s="404" t="str">
        <f>IF('各会計、関係団体の財政状況及び健全化判断比率'!B31="","",'各会計、関係団体の財政状況及び健全化判断比率'!B31)</f>
        <v>備前市後期高齢者医療事業特別会計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18</v>
      </c>
      <c r="BX37" s="403"/>
      <c r="BY37" s="404" t="str">
        <f>IF('各会計、関係団体の財政状況及び健全化判断比率'!B71="","",'各会計、関係団体の財政状況及び健全化判断比率'!B71)</f>
        <v>岡山県市町村総合事務組合一般会計</v>
      </c>
      <c r="BZ37" s="404"/>
      <c r="CA37" s="404"/>
      <c r="CB37" s="404"/>
      <c r="CC37" s="404"/>
      <c r="CD37" s="404"/>
      <c r="CE37" s="404"/>
      <c r="CF37" s="404"/>
      <c r="CG37" s="404"/>
      <c r="CH37" s="404"/>
      <c r="CI37" s="404"/>
      <c r="CJ37" s="404"/>
      <c r="CK37" s="404"/>
      <c r="CL37" s="404"/>
      <c r="CM37" s="404"/>
      <c r="CN37" s="169"/>
      <c r="CO37" s="403">
        <f t="shared" si="3"/>
        <v>27</v>
      </c>
      <c r="CP37" s="403"/>
      <c r="CQ37" s="404" t="str">
        <f>IF('各会計、関係団体の財政状況及び健全化判断比率'!BS10="","",'各会計、関係団体の財政状況及び健全化判断比率'!BS10)</f>
        <v>一般財団法人岡山セラミックス技術振興財団</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19</v>
      </c>
      <c r="BX38" s="403"/>
      <c r="BY38" s="404" t="str">
        <f>IF('各会計、関係団体の財政状況及び健全化判断比率'!B72="","",'各会計、関係団体の財政状況及び健全化判断比率'!B72)</f>
        <v>岡山県市町村総合事務組合貸付金特別会計</v>
      </c>
      <c r="BZ38" s="404"/>
      <c r="CA38" s="404"/>
      <c r="CB38" s="404"/>
      <c r="CC38" s="404"/>
      <c r="CD38" s="404"/>
      <c r="CE38" s="404"/>
      <c r="CF38" s="404"/>
      <c r="CG38" s="404"/>
      <c r="CH38" s="404"/>
      <c r="CI38" s="404"/>
      <c r="CJ38" s="404"/>
      <c r="CK38" s="404"/>
      <c r="CL38" s="404"/>
      <c r="CM38" s="404"/>
      <c r="CN38" s="169"/>
      <c r="CO38" s="403">
        <f t="shared" si="3"/>
        <v>28</v>
      </c>
      <c r="CP38" s="403"/>
      <c r="CQ38" s="404" t="str">
        <f>IF('各会計、関係団体の財政状況及び健全化判断比率'!BS11="","",'各会計、関係団体の財政状況及び健全化判断比率'!BS11)</f>
        <v>一般財団法人備前市文化芸術振興財団</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20</v>
      </c>
      <c r="BX39" s="403"/>
      <c r="BY39" s="404" t="str">
        <f>IF('各会計、関係団体の財政状況及び健全化判断比率'!B73="","",'各会計、関係団体の財政状況及び健全化判断比率'!B73)</f>
        <v>岡山県市町村総合事務組合拠出金事業特別会計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21</v>
      </c>
      <c r="BX40" s="403"/>
      <c r="BY40" s="404" t="str">
        <f>IF('各会計、関係団体の財政状況及び健全化判断比率'!B74="","",'各会計、関係団体の財政状況及び健全化判断比率'!B74)</f>
        <v>岡山県市町村税整理組合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22</v>
      </c>
      <c r="BX41" s="403"/>
      <c r="BY41" s="404" t="str">
        <f>IF('各会計、関係団体の財政状況及び健全化判断比率'!B75="","",'各会計、関係団体の財政状況及び健全化判断比率'!B75)</f>
        <v>東備消防組合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23</v>
      </c>
      <c r="BX42" s="403"/>
      <c r="BY42" s="404" t="str">
        <f>IF('各会計、関係団体の財政状況及び健全化判断比率'!B76="","",'各会計、関係団体の財政状況及び健全化判断比率'!B76)</f>
        <v>旭東用排水組合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P4ukYSaFuDay6JwUjdhs9/z/MeWByKTQjrDzQNfr8ppNqsFfn7lRcJ2H/H+jfvqCpRdx0E+aJ6K+6gQ58UDOJw==" saltValue="pkRnkJIYlypLE/T5aVv1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5151866</v>
      </c>
      <c r="S5" s="713"/>
      <c r="T5" s="713"/>
      <c r="U5" s="713"/>
      <c r="V5" s="713"/>
      <c r="W5" s="713"/>
      <c r="X5" s="713"/>
      <c r="Y5" s="738"/>
      <c r="Z5" s="751">
        <v>21.5</v>
      </c>
      <c r="AA5" s="751"/>
      <c r="AB5" s="751"/>
      <c r="AC5" s="751"/>
      <c r="AD5" s="752">
        <v>4986732</v>
      </c>
      <c r="AE5" s="752"/>
      <c r="AF5" s="752"/>
      <c r="AG5" s="752"/>
      <c r="AH5" s="752"/>
      <c r="AI5" s="752"/>
      <c r="AJ5" s="752"/>
      <c r="AK5" s="752"/>
      <c r="AL5" s="739">
        <v>38.5</v>
      </c>
      <c r="AM5" s="721"/>
      <c r="AN5" s="721"/>
      <c r="AO5" s="740"/>
      <c r="AP5" s="715" t="s">
        <v>217</v>
      </c>
      <c r="AQ5" s="716"/>
      <c r="AR5" s="716"/>
      <c r="AS5" s="716"/>
      <c r="AT5" s="716"/>
      <c r="AU5" s="716"/>
      <c r="AV5" s="716"/>
      <c r="AW5" s="716"/>
      <c r="AX5" s="716"/>
      <c r="AY5" s="716"/>
      <c r="AZ5" s="716"/>
      <c r="BA5" s="716"/>
      <c r="BB5" s="716"/>
      <c r="BC5" s="716"/>
      <c r="BD5" s="716"/>
      <c r="BE5" s="716"/>
      <c r="BF5" s="717"/>
      <c r="BG5" s="657">
        <v>4986732</v>
      </c>
      <c r="BH5" s="658"/>
      <c r="BI5" s="658"/>
      <c r="BJ5" s="658"/>
      <c r="BK5" s="658"/>
      <c r="BL5" s="658"/>
      <c r="BM5" s="658"/>
      <c r="BN5" s="659"/>
      <c r="BO5" s="695">
        <v>96.8</v>
      </c>
      <c r="BP5" s="695"/>
      <c r="BQ5" s="695"/>
      <c r="BR5" s="695"/>
      <c r="BS5" s="696">
        <v>193712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131214</v>
      </c>
      <c r="S6" s="658"/>
      <c r="T6" s="658"/>
      <c r="U6" s="658"/>
      <c r="V6" s="658"/>
      <c r="W6" s="658"/>
      <c r="X6" s="658"/>
      <c r="Y6" s="659"/>
      <c r="Z6" s="695">
        <v>0.5</v>
      </c>
      <c r="AA6" s="695"/>
      <c r="AB6" s="695"/>
      <c r="AC6" s="695"/>
      <c r="AD6" s="696">
        <v>131214</v>
      </c>
      <c r="AE6" s="696"/>
      <c r="AF6" s="696"/>
      <c r="AG6" s="696"/>
      <c r="AH6" s="696"/>
      <c r="AI6" s="696"/>
      <c r="AJ6" s="696"/>
      <c r="AK6" s="696"/>
      <c r="AL6" s="660">
        <v>1</v>
      </c>
      <c r="AM6" s="661"/>
      <c r="AN6" s="661"/>
      <c r="AO6" s="697"/>
      <c r="AP6" s="654" t="s">
        <v>222</v>
      </c>
      <c r="AQ6" s="655"/>
      <c r="AR6" s="655"/>
      <c r="AS6" s="655"/>
      <c r="AT6" s="655"/>
      <c r="AU6" s="655"/>
      <c r="AV6" s="655"/>
      <c r="AW6" s="655"/>
      <c r="AX6" s="655"/>
      <c r="AY6" s="655"/>
      <c r="AZ6" s="655"/>
      <c r="BA6" s="655"/>
      <c r="BB6" s="655"/>
      <c r="BC6" s="655"/>
      <c r="BD6" s="655"/>
      <c r="BE6" s="655"/>
      <c r="BF6" s="656"/>
      <c r="BG6" s="657">
        <v>4986732</v>
      </c>
      <c r="BH6" s="658"/>
      <c r="BI6" s="658"/>
      <c r="BJ6" s="658"/>
      <c r="BK6" s="658"/>
      <c r="BL6" s="658"/>
      <c r="BM6" s="658"/>
      <c r="BN6" s="659"/>
      <c r="BO6" s="695">
        <v>96.8</v>
      </c>
      <c r="BP6" s="695"/>
      <c r="BQ6" s="695"/>
      <c r="BR6" s="695"/>
      <c r="BS6" s="696">
        <v>193712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171405</v>
      </c>
      <c r="CS6" s="658"/>
      <c r="CT6" s="658"/>
      <c r="CU6" s="658"/>
      <c r="CV6" s="658"/>
      <c r="CW6" s="658"/>
      <c r="CX6" s="658"/>
      <c r="CY6" s="659"/>
      <c r="CZ6" s="739">
        <v>0.8</v>
      </c>
      <c r="DA6" s="721"/>
      <c r="DB6" s="721"/>
      <c r="DC6" s="741"/>
      <c r="DD6" s="663" t="s">
        <v>123</v>
      </c>
      <c r="DE6" s="658"/>
      <c r="DF6" s="658"/>
      <c r="DG6" s="658"/>
      <c r="DH6" s="658"/>
      <c r="DI6" s="658"/>
      <c r="DJ6" s="658"/>
      <c r="DK6" s="658"/>
      <c r="DL6" s="658"/>
      <c r="DM6" s="658"/>
      <c r="DN6" s="658"/>
      <c r="DO6" s="658"/>
      <c r="DP6" s="659"/>
      <c r="DQ6" s="663">
        <v>171405</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1990</v>
      </c>
      <c r="S7" s="658"/>
      <c r="T7" s="658"/>
      <c r="U7" s="658"/>
      <c r="V7" s="658"/>
      <c r="W7" s="658"/>
      <c r="X7" s="658"/>
      <c r="Y7" s="659"/>
      <c r="Z7" s="695">
        <v>0</v>
      </c>
      <c r="AA7" s="695"/>
      <c r="AB7" s="695"/>
      <c r="AC7" s="695"/>
      <c r="AD7" s="696">
        <v>1990</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2020408</v>
      </c>
      <c r="BH7" s="658"/>
      <c r="BI7" s="658"/>
      <c r="BJ7" s="658"/>
      <c r="BK7" s="658"/>
      <c r="BL7" s="658"/>
      <c r="BM7" s="658"/>
      <c r="BN7" s="659"/>
      <c r="BO7" s="695">
        <v>39.200000000000003</v>
      </c>
      <c r="BP7" s="695"/>
      <c r="BQ7" s="695"/>
      <c r="BR7" s="695"/>
      <c r="BS7" s="696">
        <v>193712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4673660</v>
      </c>
      <c r="CS7" s="658"/>
      <c r="CT7" s="658"/>
      <c r="CU7" s="658"/>
      <c r="CV7" s="658"/>
      <c r="CW7" s="658"/>
      <c r="CX7" s="658"/>
      <c r="CY7" s="659"/>
      <c r="CZ7" s="695">
        <v>21.4</v>
      </c>
      <c r="DA7" s="695"/>
      <c r="DB7" s="695"/>
      <c r="DC7" s="695"/>
      <c r="DD7" s="663">
        <v>1345074</v>
      </c>
      <c r="DE7" s="658"/>
      <c r="DF7" s="658"/>
      <c r="DG7" s="658"/>
      <c r="DH7" s="658"/>
      <c r="DI7" s="658"/>
      <c r="DJ7" s="658"/>
      <c r="DK7" s="658"/>
      <c r="DL7" s="658"/>
      <c r="DM7" s="658"/>
      <c r="DN7" s="658"/>
      <c r="DO7" s="658"/>
      <c r="DP7" s="659"/>
      <c r="DQ7" s="663">
        <v>2459831</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27677</v>
      </c>
      <c r="S8" s="658"/>
      <c r="T8" s="658"/>
      <c r="U8" s="658"/>
      <c r="V8" s="658"/>
      <c r="W8" s="658"/>
      <c r="X8" s="658"/>
      <c r="Y8" s="659"/>
      <c r="Z8" s="695">
        <v>0.1</v>
      </c>
      <c r="AA8" s="695"/>
      <c r="AB8" s="695"/>
      <c r="AC8" s="695"/>
      <c r="AD8" s="696">
        <v>27677</v>
      </c>
      <c r="AE8" s="696"/>
      <c r="AF8" s="696"/>
      <c r="AG8" s="696"/>
      <c r="AH8" s="696"/>
      <c r="AI8" s="696"/>
      <c r="AJ8" s="696"/>
      <c r="AK8" s="696"/>
      <c r="AL8" s="660">
        <v>0.2</v>
      </c>
      <c r="AM8" s="661"/>
      <c r="AN8" s="661"/>
      <c r="AO8" s="697"/>
      <c r="AP8" s="654" t="s">
        <v>228</v>
      </c>
      <c r="AQ8" s="655"/>
      <c r="AR8" s="655"/>
      <c r="AS8" s="655"/>
      <c r="AT8" s="655"/>
      <c r="AU8" s="655"/>
      <c r="AV8" s="655"/>
      <c r="AW8" s="655"/>
      <c r="AX8" s="655"/>
      <c r="AY8" s="655"/>
      <c r="AZ8" s="655"/>
      <c r="BA8" s="655"/>
      <c r="BB8" s="655"/>
      <c r="BC8" s="655"/>
      <c r="BD8" s="655"/>
      <c r="BE8" s="655"/>
      <c r="BF8" s="656"/>
      <c r="BG8" s="657">
        <v>49259</v>
      </c>
      <c r="BH8" s="658"/>
      <c r="BI8" s="658"/>
      <c r="BJ8" s="658"/>
      <c r="BK8" s="658"/>
      <c r="BL8" s="658"/>
      <c r="BM8" s="658"/>
      <c r="BN8" s="659"/>
      <c r="BO8" s="695">
        <v>1</v>
      </c>
      <c r="BP8" s="695"/>
      <c r="BQ8" s="695"/>
      <c r="BR8" s="695"/>
      <c r="BS8" s="696" t="s">
        <v>123</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5528391</v>
      </c>
      <c r="CS8" s="658"/>
      <c r="CT8" s="658"/>
      <c r="CU8" s="658"/>
      <c r="CV8" s="658"/>
      <c r="CW8" s="658"/>
      <c r="CX8" s="658"/>
      <c r="CY8" s="659"/>
      <c r="CZ8" s="695">
        <v>25.4</v>
      </c>
      <c r="DA8" s="695"/>
      <c r="DB8" s="695"/>
      <c r="DC8" s="695"/>
      <c r="DD8" s="663">
        <v>2847</v>
      </c>
      <c r="DE8" s="658"/>
      <c r="DF8" s="658"/>
      <c r="DG8" s="658"/>
      <c r="DH8" s="658"/>
      <c r="DI8" s="658"/>
      <c r="DJ8" s="658"/>
      <c r="DK8" s="658"/>
      <c r="DL8" s="658"/>
      <c r="DM8" s="658"/>
      <c r="DN8" s="658"/>
      <c r="DO8" s="658"/>
      <c r="DP8" s="659"/>
      <c r="DQ8" s="663">
        <v>3422486</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44945</v>
      </c>
      <c r="S9" s="658"/>
      <c r="T9" s="658"/>
      <c r="U9" s="658"/>
      <c r="V9" s="658"/>
      <c r="W9" s="658"/>
      <c r="X9" s="658"/>
      <c r="Y9" s="659"/>
      <c r="Z9" s="695">
        <v>0.2</v>
      </c>
      <c r="AA9" s="695"/>
      <c r="AB9" s="695"/>
      <c r="AC9" s="695"/>
      <c r="AD9" s="696">
        <v>44945</v>
      </c>
      <c r="AE9" s="696"/>
      <c r="AF9" s="696"/>
      <c r="AG9" s="696"/>
      <c r="AH9" s="696"/>
      <c r="AI9" s="696"/>
      <c r="AJ9" s="696"/>
      <c r="AK9" s="696"/>
      <c r="AL9" s="660">
        <v>0.3</v>
      </c>
      <c r="AM9" s="661"/>
      <c r="AN9" s="661"/>
      <c r="AO9" s="697"/>
      <c r="AP9" s="654" t="s">
        <v>231</v>
      </c>
      <c r="AQ9" s="655"/>
      <c r="AR9" s="655"/>
      <c r="AS9" s="655"/>
      <c r="AT9" s="655"/>
      <c r="AU9" s="655"/>
      <c r="AV9" s="655"/>
      <c r="AW9" s="655"/>
      <c r="AX9" s="655"/>
      <c r="AY9" s="655"/>
      <c r="AZ9" s="655"/>
      <c r="BA9" s="655"/>
      <c r="BB9" s="655"/>
      <c r="BC9" s="655"/>
      <c r="BD9" s="655"/>
      <c r="BE9" s="655"/>
      <c r="BF9" s="656"/>
      <c r="BG9" s="657">
        <v>1182185</v>
      </c>
      <c r="BH9" s="658"/>
      <c r="BI9" s="658"/>
      <c r="BJ9" s="658"/>
      <c r="BK9" s="658"/>
      <c r="BL9" s="658"/>
      <c r="BM9" s="658"/>
      <c r="BN9" s="659"/>
      <c r="BO9" s="695">
        <v>22.9</v>
      </c>
      <c r="BP9" s="695"/>
      <c r="BQ9" s="695"/>
      <c r="BR9" s="695"/>
      <c r="BS9" s="696" t="s">
        <v>123</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1699253</v>
      </c>
      <c r="CS9" s="658"/>
      <c r="CT9" s="658"/>
      <c r="CU9" s="658"/>
      <c r="CV9" s="658"/>
      <c r="CW9" s="658"/>
      <c r="CX9" s="658"/>
      <c r="CY9" s="659"/>
      <c r="CZ9" s="695">
        <v>7.8</v>
      </c>
      <c r="DA9" s="695"/>
      <c r="DB9" s="695"/>
      <c r="DC9" s="695"/>
      <c r="DD9" s="663">
        <v>34848</v>
      </c>
      <c r="DE9" s="658"/>
      <c r="DF9" s="658"/>
      <c r="DG9" s="658"/>
      <c r="DH9" s="658"/>
      <c r="DI9" s="658"/>
      <c r="DJ9" s="658"/>
      <c r="DK9" s="658"/>
      <c r="DL9" s="658"/>
      <c r="DM9" s="658"/>
      <c r="DN9" s="658"/>
      <c r="DO9" s="658"/>
      <c r="DP9" s="659"/>
      <c r="DQ9" s="663">
        <v>1472905</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123</v>
      </c>
      <c r="S10" s="658"/>
      <c r="T10" s="658"/>
      <c r="U10" s="658"/>
      <c r="V10" s="658"/>
      <c r="W10" s="658"/>
      <c r="X10" s="658"/>
      <c r="Y10" s="659"/>
      <c r="Z10" s="695" t="s">
        <v>123</v>
      </c>
      <c r="AA10" s="695"/>
      <c r="AB10" s="695"/>
      <c r="AC10" s="695"/>
      <c r="AD10" s="696" t="s">
        <v>123</v>
      </c>
      <c r="AE10" s="696"/>
      <c r="AF10" s="696"/>
      <c r="AG10" s="696"/>
      <c r="AH10" s="696"/>
      <c r="AI10" s="696"/>
      <c r="AJ10" s="696"/>
      <c r="AK10" s="696"/>
      <c r="AL10" s="660" t="s">
        <v>123</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110279</v>
      </c>
      <c r="BH10" s="658"/>
      <c r="BI10" s="658"/>
      <c r="BJ10" s="658"/>
      <c r="BK10" s="658"/>
      <c r="BL10" s="658"/>
      <c r="BM10" s="658"/>
      <c r="BN10" s="659"/>
      <c r="BO10" s="695">
        <v>2.1</v>
      </c>
      <c r="BP10" s="695"/>
      <c r="BQ10" s="695"/>
      <c r="BR10" s="695"/>
      <c r="BS10" s="696" t="s">
        <v>123</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58660</v>
      </c>
      <c r="CS10" s="658"/>
      <c r="CT10" s="658"/>
      <c r="CU10" s="658"/>
      <c r="CV10" s="658"/>
      <c r="CW10" s="658"/>
      <c r="CX10" s="658"/>
      <c r="CY10" s="659"/>
      <c r="CZ10" s="695">
        <v>0.3</v>
      </c>
      <c r="DA10" s="695"/>
      <c r="DB10" s="695"/>
      <c r="DC10" s="695"/>
      <c r="DD10" s="663" t="s">
        <v>123</v>
      </c>
      <c r="DE10" s="658"/>
      <c r="DF10" s="658"/>
      <c r="DG10" s="658"/>
      <c r="DH10" s="658"/>
      <c r="DI10" s="658"/>
      <c r="DJ10" s="658"/>
      <c r="DK10" s="658"/>
      <c r="DL10" s="658"/>
      <c r="DM10" s="658"/>
      <c r="DN10" s="658"/>
      <c r="DO10" s="658"/>
      <c r="DP10" s="659"/>
      <c r="DQ10" s="663">
        <v>5709</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888137</v>
      </c>
      <c r="S11" s="658"/>
      <c r="T11" s="658"/>
      <c r="U11" s="658"/>
      <c r="V11" s="658"/>
      <c r="W11" s="658"/>
      <c r="X11" s="658"/>
      <c r="Y11" s="659"/>
      <c r="Z11" s="660">
        <v>3.7</v>
      </c>
      <c r="AA11" s="661"/>
      <c r="AB11" s="661"/>
      <c r="AC11" s="662"/>
      <c r="AD11" s="663">
        <v>888137</v>
      </c>
      <c r="AE11" s="658"/>
      <c r="AF11" s="658"/>
      <c r="AG11" s="658"/>
      <c r="AH11" s="658"/>
      <c r="AI11" s="658"/>
      <c r="AJ11" s="658"/>
      <c r="AK11" s="659"/>
      <c r="AL11" s="660">
        <v>6.9</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678685</v>
      </c>
      <c r="BH11" s="658"/>
      <c r="BI11" s="658"/>
      <c r="BJ11" s="658"/>
      <c r="BK11" s="658"/>
      <c r="BL11" s="658"/>
      <c r="BM11" s="658"/>
      <c r="BN11" s="659"/>
      <c r="BO11" s="695">
        <v>13.2</v>
      </c>
      <c r="BP11" s="695"/>
      <c r="BQ11" s="695"/>
      <c r="BR11" s="695"/>
      <c r="BS11" s="696">
        <v>193712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406448</v>
      </c>
      <c r="CS11" s="658"/>
      <c r="CT11" s="658"/>
      <c r="CU11" s="658"/>
      <c r="CV11" s="658"/>
      <c r="CW11" s="658"/>
      <c r="CX11" s="658"/>
      <c r="CY11" s="659"/>
      <c r="CZ11" s="695">
        <v>1.9</v>
      </c>
      <c r="DA11" s="695"/>
      <c r="DB11" s="695"/>
      <c r="DC11" s="695"/>
      <c r="DD11" s="663">
        <v>162169</v>
      </c>
      <c r="DE11" s="658"/>
      <c r="DF11" s="658"/>
      <c r="DG11" s="658"/>
      <c r="DH11" s="658"/>
      <c r="DI11" s="658"/>
      <c r="DJ11" s="658"/>
      <c r="DK11" s="658"/>
      <c r="DL11" s="658"/>
      <c r="DM11" s="658"/>
      <c r="DN11" s="658"/>
      <c r="DO11" s="658"/>
      <c r="DP11" s="659"/>
      <c r="DQ11" s="663">
        <v>203694</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123</v>
      </c>
      <c r="S12" s="658"/>
      <c r="T12" s="658"/>
      <c r="U12" s="658"/>
      <c r="V12" s="658"/>
      <c r="W12" s="658"/>
      <c r="X12" s="658"/>
      <c r="Y12" s="659"/>
      <c r="Z12" s="695" t="s">
        <v>123</v>
      </c>
      <c r="AA12" s="695"/>
      <c r="AB12" s="695"/>
      <c r="AC12" s="695"/>
      <c r="AD12" s="696" t="s">
        <v>123</v>
      </c>
      <c r="AE12" s="696"/>
      <c r="AF12" s="696"/>
      <c r="AG12" s="696"/>
      <c r="AH12" s="696"/>
      <c r="AI12" s="696"/>
      <c r="AJ12" s="696"/>
      <c r="AK12" s="696"/>
      <c r="AL12" s="660" t="s">
        <v>123</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2651348</v>
      </c>
      <c r="BH12" s="658"/>
      <c r="BI12" s="658"/>
      <c r="BJ12" s="658"/>
      <c r="BK12" s="658"/>
      <c r="BL12" s="658"/>
      <c r="BM12" s="658"/>
      <c r="BN12" s="659"/>
      <c r="BO12" s="695">
        <v>51.5</v>
      </c>
      <c r="BP12" s="695"/>
      <c r="BQ12" s="695"/>
      <c r="BR12" s="695"/>
      <c r="BS12" s="696" t="s">
        <v>123</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905304</v>
      </c>
      <c r="CS12" s="658"/>
      <c r="CT12" s="658"/>
      <c r="CU12" s="658"/>
      <c r="CV12" s="658"/>
      <c r="CW12" s="658"/>
      <c r="CX12" s="658"/>
      <c r="CY12" s="659"/>
      <c r="CZ12" s="695">
        <v>4.2</v>
      </c>
      <c r="DA12" s="695"/>
      <c r="DB12" s="695"/>
      <c r="DC12" s="695"/>
      <c r="DD12" s="663">
        <v>420646</v>
      </c>
      <c r="DE12" s="658"/>
      <c r="DF12" s="658"/>
      <c r="DG12" s="658"/>
      <c r="DH12" s="658"/>
      <c r="DI12" s="658"/>
      <c r="DJ12" s="658"/>
      <c r="DK12" s="658"/>
      <c r="DL12" s="658"/>
      <c r="DM12" s="658"/>
      <c r="DN12" s="658"/>
      <c r="DO12" s="658"/>
      <c r="DP12" s="659"/>
      <c r="DQ12" s="663">
        <v>375803</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123</v>
      </c>
      <c r="S13" s="658"/>
      <c r="T13" s="658"/>
      <c r="U13" s="658"/>
      <c r="V13" s="658"/>
      <c r="W13" s="658"/>
      <c r="X13" s="658"/>
      <c r="Y13" s="659"/>
      <c r="Z13" s="695" t="s">
        <v>123</v>
      </c>
      <c r="AA13" s="695"/>
      <c r="AB13" s="695"/>
      <c r="AC13" s="695"/>
      <c r="AD13" s="696" t="s">
        <v>123</v>
      </c>
      <c r="AE13" s="696"/>
      <c r="AF13" s="696"/>
      <c r="AG13" s="696"/>
      <c r="AH13" s="696"/>
      <c r="AI13" s="696"/>
      <c r="AJ13" s="696"/>
      <c r="AK13" s="696"/>
      <c r="AL13" s="660" t="s">
        <v>123</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2631060</v>
      </c>
      <c r="BH13" s="658"/>
      <c r="BI13" s="658"/>
      <c r="BJ13" s="658"/>
      <c r="BK13" s="658"/>
      <c r="BL13" s="658"/>
      <c r="BM13" s="658"/>
      <c r="BN13" s="659"/>
      <c r="BO13" s="695">
        <v>51.1</v>
      </c>
      <c r="BP13" s="695"/>
      <c r="BQ13" s="695"/>
      <c r="BR13" s="695"/>
      <c r="BS13" s="696" t="s">
        <v>123</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2492573</v>
      </c>
      <c r="CS13" s="658"/>
      <c r="CT13" s="658"/>
      <c r="CU13" s="658"/>
      <c r="CV13" s="658"/>
      <c r="CW13" s="658"/>
      <c r="CX13" s="658"/>
      <c r="CY13" s="659"/>
      <c r="CZ13" s="695">
        <v>11.4</v>
      </c>
      <c r="DA13" s="695"/>
      <c r="DB13" s="695"/>
      <c r="DC13" s="695"/>
      <c r="DD13" s="663">
        <v>926825</v>
      </c>
      <c r="DE13" s="658"/>
      <c r="DF13" s="658"/>
      <c r="DG13" s="658"/>
      <c r="DH13" s="658"/>
      <c r="DI13" s="658"/>
      <c r="DJ13" s="658"/>
      <c r="DK13" s="658"/>
      <c r="DL13" s="658"/>
      <c r="DM13" s="658"/>
      <c r="DN13" s="658"/>
      <c r="DO13" s="658"/>
      <c r="DP13" s="659"/>
      <c r="DQ13" s="663">
        <v>1668395</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123</v>
      </c>
      <c r="S14" s="658"/>
      <c r="T14" s="658"/>
      <c r="U14" s="658"/>
      <c r="V14" s="658"/>
      <c r="W14" s="658"/>
      <c r="X14" s="658"/>
      <c r="Y14" s="659"/>
      <c r="Z14" s="695" t="s">
        <v>123</v>
      </c>
      <c r="AA14" s="695"/>
      <c r="AB14" s="695"/>
      <c r="AC14" s="695"/>
      <c r="AD14" s="696" t="s">
        <v>123</v>
      </c>
      <c r="AE14" s="696"/>
      <c r="AF14" s="696"/>
      <c r="AG14" s="696"/>
      <c r="AH14" s="696"/>
      <c r="AI14" s="696"/>
      <c r="AJ14" s="696"/>
      <c r="AK14" s="696"/>
      <c r="AL14" s="660" t="s">
        <v>123</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136957</v>
      </c>
      <c r="BH14" s="658"/>
      <c r="BI14" s="658"/>
      <c r="BJ14" s="658"/>
      <c r="BK14" s="658"/>
      <c r="BL14" s="658"/>
      <c r="BM14" s="658"/>
      <c r="BN14" s="659"/>
      <c r="BO14" s="695">
        <v>2.7</v>
      </c>
      <c r="BP14" s="695"/>
      <c r="BQ14" s="695"/>
      <c r="BR14" s="695"/>
      <c r="BS14" s="696" t="s">
        <v>123</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855788</v>
      </c>
      <c r="CS14" s="658"/>
      <c r="CT14" s="658"/>
      <c r="CU14" s="658"/>
      <c r="CV14" s="658"/>
      <c r="CW14" s="658"/>
      <c r="CX14" s="658"/>
      <c r="CY14" s="659"/>
      <c r="CZ14" s="695">
        <v>3.9</v>
      </c>
      <c r="DA14" s="695"/>
      <c r="DB14" s="695"/>
      <c r="DC14" s="695"/>
      <c r="DD14" s="663">
        <v>20709</v>
      </c>
      <c r="DE14" s="658"/>
      <c r="DF14" s="658"/>
      <c r="DG14" s="658"/>
      <c r="DH14" s="658"/>
      <c r="DI14" s="658"/>
      <c r="DJ14" s="658"/>
      <c r="DK14" s="658"/>
      <c r="DL14" s="658"/>
      <c r="DM14" s="658"/>
      <c r="DN14" s="658"/>
      <c r="DO14" s="658"/>
      <c r="DP14" s="659"/>
      <c r="DQ14" s="663">
        <v>692729</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15321</v>
      </c>
      <c r="S15" s="658"/>
      <c r="T15" s="658"/>
      <c r="U15" s="658"/>
      <c r="V15" s="658"/>
      <c r="W15" s="658"/>
      <c r="X15" s="658"/>
      <c r="Y15" s="659"/>
      <c r="Z15" s="695">
        <v>0.1</v>
      </c>
      <c r="AA15" s="695"/>
      <c r="AB15" s="695"/>
      <c r="AC15" s="695"/>
      <c r="AD15" s="696">
        <v>15321</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177386</v>
      </c>
      <c r="BH15" s="658"/>
      <c r="BI15" s="658"/>
      <c r="BJ15" s="658"/>
      <c r="BK15" s="658"/>
      <c r="BL15" s="658"/>
      <c r="BM15" s="658"/>
      <c r="BN15" s="659"/>
      <c r="BO15" s="695">
        <v>3.4</v>
      </c>
      <c r="BP15" s="695"/>
      <c r="BQ15" s="695"/>
      <c r="BR15" s="695"/>
      <c r="BS15" s="696" t="s">
        <v>123</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2879744</v>
      </c>
      <c r="CS15" s="658"/>
      <c r="CT15" s="658"/>
      <c r="CU15" s="658"/>
      <c r="CV15" s="658"/>
      <c r="CW15" s="658"/>
      <c r="CX15" s="658"/>
      <c r="CY15" s="659"/>
      <c r="CZ15" s="695">
        <v>13.2</v>
      </c>
      <c r="DA15" s="695"/>
      <c r="DB15" s="695"/>
      <c r="DC15" s="695"/>
      <c r="DD15" s="663">
        <v>504736</v>
      </c>
      <c r="DE15" s="658"/>
      <c r="DF15" s="658"/>
      <c r="DG15" s="658"/>
      <c r="DH15" s="658"/>
      <c r="DI15" s="658"/>
      <c r="DJ15" s="658"/>
      <c r="DK15" s="658"/>
      <c r="DL15" s="658"/>
      <c r="DM15" s="658"/>
      <c r="DN15" s="658"/>
      <c r="DO15" s="658"/>
      <c r="DP15" s="659"/>
      <c r="DQ15" s="663">
        <v>1982321</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99259</v>
      </c>
      <c r="S16" s="658"/>
      <c r="T16" s="658"/>
      <c r="U16" s="658"/>
      <c r="V16" s="658"/>
      <c r="W16" s="658"/>
      <c r="X16" s="658"/>
      <c r="Y16" s="659"/>
      <c r="Z16" s="695">
        <v>0.4</v>
      </c>
      <c r="AA16" s="695"/>
      <c r="AB16" s="695"/>
      <c r="AC16" s="695"/>
      <c r="AD16" s="696">
        <v>99259</v>
      </c>
      <c r="AE16" s="696"/>
      <c r="AF16" s="696"/>
      <c r="AG16" s="696"/>
      <c r="AH16" s="696"/>
      <c r="AI16" s="696"/>
      <c r="AJ16" s="696"/>
      <c r="AK16" s="696"/>
      <c r="AL16" s="660">
        <v>0.8</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v>633</v>
      </c>
      <c r="BH16" s="658"/>
      <c r="BI16" s="658"/>
      <c r="BJ16" s="658"/>
      <c r="BK16" s="658"/>
      <c r="BL16" s="658"/>
      <c r="BM16" s="658"/>
      <c r="BN16" s="659"/>
      <c r="BO16" s="695">
        <v>0</v>
      </c>
      <c r="BP16" s="695"/>
      <c r="BQ16" s="695"/>
      <c r="BR16" s="695"/>
      <c r="BS16" s="696" t="s">
        <v>123</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15787</v>
      </c>
      <c r="CS16" s="658"/>
      <c r="CT16" s="658"/>
      <c r="CU16" s="658"/>
      <c r="CV16" s="658"/>
      <c r="CW16" s="658"/>
      <c r="CX16" s="658"/>
      <c r="CY16" s="659"/>
      <c r="CZ16" s="695">
        <v>0.1</v>
      </c>
      <c r="DA16" s="695"/>
      <c r="DB16" s="695"/>
      <c r="DC16" s="695"/>
      <c r="DD16" s="663" t="s">
        <v>123</v>
      </c>
      <c r="DE16" s="658"/>
      <c r="DF16" s="658"/>
      <c r="DG16" s="658"/>
      <c r="DH16" s="658"/>
      <c r="DI16" s="658"/>
      <c r="DJ16" s="658"/>
      <c r="DK16" s="658"/>
      <c r="DL16" s="658"/>
      <c r="DM16" s="658"/>
      <c r="DN16" s="658"/>
      <c r="DO16" s="658"/>
      <c r="DP16" s="659"/>
      <c r="DQ16" s="663">
        <v>12666</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157940</v>
      </c>
      <c r="S17" s="658"/>
      <c r="T17" s="658"/>
      <c r="U17" s="658"/>
      <c r="V17" s="658"/>
      <c r="W17" s="658"/>
      <c r="X17" s="658"/>
      <c r="Y17" s="659"/>
      <c r="Z17" s="695">
        <v>0.7</v>
      </c>
      <c r="AA17" s="695"/>
      <c r="AB17" s="695"/>
      <c r="AC17" s="695"/>
      <c r="AD17" s="696">
        <v>157940</v>
      </c>
      <c r="AE17" s="696"/>
      <c r="AF17" s="696"/>
      <c r="AG17" s="696"/>
      <c r="AH17" s="696"/>
      <c r="AI17" s="696"/>
      <c r="AJ17" s="696"/>
      <c r="AK17" s="696"/>
      <c r="AL17" s="660">
        <v>1.2</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123</v>
      </c>
      <c r="BH17" s="658"/>
      <c r="BI17" s="658"/>
      <c r="BJ17" s="658"/>
      <c r="BK17" s="658"/>
      <c r="BL17" s="658"/>
      <c r="BM17" s="658"/>
      <c r="BN17" s="659"/>
      <c r="BO17" s="695" t="s">
        <v>123</v>
      </c>
      <c r="BP17" s="695"/>
      <c r="BQ17" s="695"/>
      <c r="BR17" s="695"/>
      <c r="BS17" s="696" t="s">
        <v>123</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2119475</v>
      </c>
      <c r="CS17" s="658"/>
      <c r="CT17" s="658"/>
      <c r="CU17" s="658"/>
      <c r="CV17" s="658"/>
      <c r="CW17" s="658"/>
      <c r="CX17" s="658"/>
      <c r="CY17" s="659"/>
      <c r="CZ17" s="695">
        <v>9.6999999999999993</v>
      </c>
      <c r="DA17" s="695"/>
      <c r="DB17" s="695"/>
      <c r="DC17" s="695"/>
      <c r="DD17" s="663" t="s">
        <v>123</v>
      </c>
      <c r="DE17" s="658"/>
      <c r="DF17" s="658"/>
      <c r="DG17" s="658"/>
      <c r="DH17" s="658"/>
      <c r="DI17" s="658"/>
      <c r="DJ17" s="658"/>
      <c r="DK17" s="658"/>
      <c r="DL17" s="658"/>
      <c r="DM17" s="658"/>
      <c r="DN17" s="658"/>
      <c r="DO17" s="658"/>
      <c r="DP17" s="659"/>
      <c r="DQ17" s="663">
        <v>2105248</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19341</v>
      </c>
      <c r="S18" s="658"/>
      <c r="T18" s="658"/>
      <c r="U18" s="658"/>
      <c r="V18" s="658"/>
      <c r="W18" s="658"/>
      <c r="X18" s="658"/>
      <c r="Y18" s="659"/>
      <c r="Z18" s="695">
        <v>0.1</v>
      </c>
      <c r="AA18" s="695"/>
      <c r="AB18" s="695"/>
      <c r="AC18" s="695"/>
      <c r="AD18" s="696">
        <v>19341</v>
      </c>
      <c r="AE18" s="696"/>
      <c r="AF18" s="696"/>
      <c r="AG18" s="696"/>
      <c r="AH18" s="696"/>
      <c r="AI18" s="696"/>
      <c r="AJ18" s="696"/>
      <c r="AK18" s="696"/>
      <c r="AL18" s="660">
        <v>0.1</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123</v>
      </c>
      <c r="BH18" s="658"/>
      <c r="BI18" s="658"/>
      <c r="BJ18" s="658"/>
      <c r="BK18" s="658"/>
      <c r="BL18" s="658"/>
      <c r="BM18" s="658"/>
      <c r="BN18" s="659"/>
      <c r="BO18" s="695" t="s">
        <v>123</v>
      </c>
      <c r="BP18" s="695"/>
      <c r="BQ18" s="695"/>
      <c r="BR18" s="695"/>
      <c r="BS18" s="696" t="s">
        <v>123</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123</v>
      </c>
      <c r="CS18" s="658"/>
      <c r="CT18" s="658"/>
      <c r="CU18" s="658"/>
      <c r="CV18" s="658"/>
      <c r="CW18" s="658"/>
      <c r="CX18" s="658"/>
      <c r="CY18" s="659"/>
      <c r="CZ18" s="695" t="s">
        <v>123</v>
      </c>
      <c r="DA18" s="695"/>
      <c r="DB18" s="695"/>
      <c r="DC18" s="695"/>
      <c r="DD18" s="663" t="s">
        <v>123</v>
      </c>
      <c r="DE18" s="658"/>
      <c r="DF18" s="658"/>
      <c r="DG18" s="658"/>
      <c r="DH18" s="658"/>
      <c r="DI18" s="658"/>
      <c r="DJ18" s="658"/>
      <c r="DK18" s="658"/>
      <c r="DL18" s="658"/>
      <c r="DM18" s="658"/>
      <c r="DN18" s="658"/>
      <c r="DO18" s="658"/>
      <c r="DP18" s="659"/>
      <c r="DQ18" s="663" t="s">
        <v>123</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123006</v>
      </c>
      <c r="S19" s="658"/>
      <c r="T19" s="658"/>
      <c r="U19" s="658"/>
      <c r="V19" s="658"/>
      <c r="W19" s="658"/>
      <c r="X19" s="658"/>
      <c r="Y19" s="659"/>
      <c r="Z19" s="695">
        <v>0.5</v>
      </c>
      <c r="AA19" s="695"/>
      <c r="AB19" s="695"/>
      <c r="AC19" s="695"/>
      <c r="AD19" s="696">
        <v>123006</v>
      </c>
      <c r="AE19" s="696"/>
      <c r="AF19" s="696"/>
      <c r="AG19" s="696"/>
      <c r="AH19" s="696"/>
      <c r="AI19" s="696"/>
      <c r="AJ19" s="696"/>
      <c r="AK19" s="696"/>
      <c r="AL19" s="660">
        <v>0.9</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165134</v>
      </c>
      <c r="BH19" s="658"/>
      <c r="BI19" s="658"/>
      <c r="BJ19" s="658"/>
      <c r="BK19" s="658"/>
      <c r="BL19" s="658"/>
      <c r="BM19" s="658"/>
      <c r="BN19" s="659"/>
      <c r="BO19" s="695">
        <v>3.2</v>
      </c>
      <c r="BP19" s="695"/>
      <c r="BQ19" s="695"/>
      <c r="BR19" s="695"/>
      <c r="BS19" s="696" t="s">
        <v>123</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123</v>
      </c>
      <c r="CS19" s="658"/>
      <c r="CT19" s="658"/>
      <c r="CU19" s="658"/>
      <c r="CV19" s="658"/>
      <c r="CW19" s="658"/>
      <c r="CX19" s="658"/>
      <c r="CY19" s="659"/>
      <c r="CZ19" s="695" t="s">
        <v>123</v>
      </c>
      <c r="DA19" s="695"/>
      <c r="DB19" s="695"/>
      <c r="DC19" s="695"/>
      <c r="DD19" s="663" t="s">
        <v>123</v>
      </c>
      <c r="DE19" s="658"/>
      <c r="DF19" s="658"/>
      <c r="DG19" s="658"/>
      <c r="DH19" s="658"/>
      <c r="DI19" s="658"/>
      <c r="DJ19" s="658"/>
      <c r="DK19" s="658"/>
      <c r="DL19" s="658"/>
      <c r="DM19" s="658"/>
      <c r="DN19" s="658"/>
      <c r="DO19" s="658"/>
      <c r="DP19" s="659"/>
      <c r="DQ19" s="663" t="s">
        <v>123</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15593</v>
      </c>
      <c r="S20" s="658"/>
      <c r="T20" s="658"/>
      <c r="U20" s="658"/>
      <c r="V20" s="658"/>
      <c r="W20" s="658"/>
      <c r="X20" s="658"/>
      <c r="Y20" s="659"/>
      <c r="Z20" s="695">
        <v>0.1</v>
      </c>
      <c r="AA20" s="695"/>
      <c r="AB20" s="695"/>
      <c r="AC20" s="695"/>
      <c r="AD20" s="696">
        <v>15593</v>
      </c>
      <c r="AE20" s="696"/>
      <c r="AF20" s="696"/>
      <c r="AG20" s="696"/>
      <c r="AH20" s="696"/>
      <c r="AI20" s="696"/>
      <c r="AJ20" s="696"/>
      <c r="AK20" s="696"/>
      <c r="AL20" s="660">
        <v>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165134</v>
      </c>
      <c r="BH20" s="658"/>
      <c r="BI20" s="658"/>
      <c r="BJ20" s="658"/>
      <c r="BK20" s="658"/>
      <c r="BL20" s="658"/>
      <c r="BM20" s="658"/>
      <c r="BN20" s="659"/>
      <c r="BO20" s="695">
        <v>3.2</v>
      </c>
      <c r="BP20" s="695"/>
      <c r="BQ20" s="695"/>
      <c r="BR20" s="695"/>
      <c r="BS20" s="696" t="s">
        <v>123</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21806488</v>
      </c>
      <c r="CS20" s="658"/>
      <c r="CT20" s="658"/>
      <c r="CU20" s="658"/>
      <c r="CV20" s="658"/>
      <c r="CW20" s="658"/>
      <c r="CX20" s="658"/>
      <c r="CY20" s="659"/>
      <c r="CZ20" s="695">
        <v>100</v>
      </c>
      <c r="DA20" s="695"/>
      <c r="DB20" s="695"/>
      <c r="DC20" s="695"/>
      <c r="DD20" s="663">
        <v>3417854</v>
      </c>
      <c r="DE20" s="658"/>
      <c r="DF20" s="658"/>
      <c r="DG20" s="658"/>
      <c r="DH20" s="658"/>
      <c r="DI20" s="658"/>
      <c r="DJ20" s="658"/>
      <c r="DK20" s="658"/>
      <c r="DL20" s="658"/>
      <c r="DM20" s="658"/>
      <c r="DN20" s="658"/>
      <c r="DO20" s="658"/>
      <c r="DP20" s="659"/>
      <c r="DQ20" s="663">
        <v>14573192</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7676638</v>
      </c>
      <c r="S21" s="658"/>
      <c r="T21" s="658"/>
      <c r="U21" s="658"/>
      <c r="V21" s="658"/>
      <c r="W21" s="658"/>
      <c r="X21" s="658"/>
      <c r="Y21" s="659"/>
      <c r="Z21" s="695">
        <v>32</v>
      </c>
      <c r="AA21" s="695"/>
      <c r="AB21" s="695"/>
      <c r="AC21" s="695"/>
      <c r="AD21" s="696">
        <v>6554877</v>
      </c>
      <c r="AE21" s="696"/>
      <c r="AF21" s="696"/>
      <c r="AG21" s="696"/>
      <c r="AH21" s="696"/>
      <c r="AI21" s="696"/>
      <c r="AJ21" s="696"/>
      <c r="AK21" s="696"/>
      <c r="AL21" s="660">
        <v>50.6</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123</v>
      </c>
      <c r="BH21" s="658"/>
      <c r="BI21" s="658"/>
      <c r="BJ21" s="658"/>
      <c r="BK21" s="658"/>
      <c r="BL21" s="658"/>
      <c r="BM21" s="658"/>
      <c r="BN21" s="659"/>
      <c r="BO21" s="695" t="s">
        <v>123</v>
      </c>
      <c r="BP21" s="695"/>
      <c r="BQ21" s="695"/>
      <c r="BR21" s="695"/>
      <c r="BS21" s="696" t="s">
        <v>123</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6554877</v>
      </c>
      <c r="S22" s="658"/>
      <c r="T22" s="658"/>
      <c r="U22" s="658"/>
      <c r="V22" s="658"/>
      <c r="W22" s="658"/>
      <c r="X22" s="658"/>
      <c r="Y22" s="659"/>
      <c r="Z22" s="695">
        <v>27.3</v>
      </c>
      <c r="AA22" s="695"/>
      <c r="AB22" s="695"/>
      <c r="AC22" s="695"/>
      <c r="AD22" s="696">
        <v>6554877</v>
      </c>
      <c r="AE22" s="696"/>
      <c r="AF22" s="696"/>
      <c r="AG22" s="696"/>
      <c r="AH22" s="696"/>
      <c r="AI22" s="696"/>
      <c r="AJ22" s="696"/>
      <c r="AK22" s="696"/>
      <c r="AL22" s="660">
        <v>50.6</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123</v>
      </c>
      <c r="BH22" s="658"/>
      <c r="BI22" s="658"/>
      <c r="BJ22" s="658"/>
      <c r="BK22" s="658"/>
      <c r="BL22" s="658"/>
      <c r="BM22" s="658"/>
      <c r="BN22" s="659"/>
      <c r="BO22" s="695" t="s">
        <v>123</v>
      </c>
      <c r="BP22" s="695"/>
      <c r="BQ22" s="695"/>
      <c r="BR22" s="695"/>
      <c r="BS22" s="696" t="s">
        <v>123</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1121761</v>
      </c>
      <c r="S23" s="658"/>
      <c r="T23" s="658"/>
      <c r="U23" s="658"/>
      <c r="V23" s="658"/>
      <c r="W23" s="658"/>
      <c r="X23" s="658"/>
      <c r="Y23" s="659"/>
      <c r="Z23" s="695">
        <v>4.7</v>
      </c>
      <c r="AA23" s="695"/>
      <c r="AB23" s="695"/>
      <c r="AC23" s="695"/>
      <c r="AD23" s="696" t="s">
        <v>123</v>
      </c>
      <c r="AE23" s="696"/>
      <c r="AF23" s="696"/>
      <c r="AG23" s="696"/>
      <c r="AH23" s="696"/>
      <c r="AI23" s="696"/>
      <c r="AJ23" s="696"/>
      <c r="AK23" s="696"/>
      <c r="AL23" s="660" t="s">
        <v>123</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165134</v>
      </c>
      <c r="BH23" s="658"/>
      <c r="BI23" s="658"/>
      <c r="BJ23" s="658"/>
      <c r="BK23" s="658"/>
      <c r="BL23" s="658"/>
      <c r="BM23" s="658"/>
      <c r="BN23" s="659"/>
      <c r="BO23" s="695">
        <v>3.2</v>
      </c>
      <c r="BP23" s="695"/>
      <c r="BQ23" s="695"/>
      <c r="BR23" s="695"/>
      <c r="BS23" s="696" t="s">
        <v>123</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123</v>
      </c>
      <c r="S24" s="658"/>
      <c r="T24" s="658"/>
      <c r="U24" s="658"/>
      <c r="V24" s="658"/>
      <c r="W24" s="658"/>
      <c r="X24" s="658"/>
      <c r="Y24" s="659"/>
      <c r="Z24" s="695" t="s">
        <v>123</v>
      </c>
      <c r="AA24" s="695"/>
      <c r="AB24" s="695"/>
      <c r="AC24" s="695"/>
      <c r="AD24" s="696" t="s">
        <v>123</v>
      </c>
      <c r="AE24" s="696"/>
      <c r="AF24" s="696"/>
      <c r="AG24" s="696"/>
      <c r="AH24" s="696"/>
      <c r="AI24" s="696"/>
      <c r="AJ24" s="696"/>
      <c r="AK24" s="696"/>
      <c r="AL24" s="660" t="s">
        <v>123</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123</v>
      </c>
      <c r="BH24" s="658"/>
      <c r="BI24" s="658"/>
      <c r="BJ24" s="658"/>
      <c r="BK24" s="658"/>
      <c r="BL24" s="658"/>
      <c r="BM24" s="658"/>
      <c r="BN24" s="659"/>
      <c r="BO24" s="695" t="s">
        <v>123</v>
      </c>
      <c r="BP24" s="695"/>
      <c r="BQ24" s="695"/>
      <c r="BR24" s="695"/>
      <c r="BS24" s="696" t="s">
        <v>123</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8592670</v>
      </c>
      <c r="CS24" s="713"/>
      <c r="CT24" s="713"/>
      <c r="CU24" s="713"/>
      <c r="CV24" s="713"/>
      <c r="CW24" s="713"/>
      <c r="CX24" s="713"/>
      <c r="CY24" s="738"/>
      <c r="CZ24" s="739">
        <v>39.4</v>
      </c>
      <c r="DA24" s="721"/>
      <c r="DB24" s="721"/>
      <c r="DC24" s="741"/>
      <c r="DD24" s="737">
        <v>6782231</v>
      </c>
      <c r="DE24" s="713"/>
      <c r="DF24" s="713"/>
      <c r="DG24" s="713"/>
      <c r="DH24" s="713"/>
      <c r="DI24" s="713"/>
      <c r="DJ24" s="713"/>
      <c r="DK24" s="738"/>
      <c r="DL24" s="737">
        <v>6543350</v>
      </c>
      <c r="DM24" s="713"/>
      <c r="DN24" s="713"/>
      <c r="DO24" s="713"/>
      <c r="DP24" s="713"/>
      <c r="DQ24" s="713"/>
      <c r="DR24" s="713"/>
      <c r="DS24" s="713"/>
      <c r="DT24" s="713"/>
      <c r="DU24" s="713"/>
      <c r="DV24" s="738"/>
      <c r="DW24" s="739">
        <v>50.4</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14194987</v>
      </c>
      <c r="S25" s="658"/>
      <c r="T25" s="658"/>
      <c r="U25" s="658"/>
      <c r="V25" s="658"/>
      <c r="W25" s="658"/>
      <c r="X25" s="658"/>
      <c r="Y25" s="659"/>
      <c r="Z25" s="695">
        <v>59.2</v>
      </c>
      <c r="AA25" s="695"/>
      <c r="AB25" s="695"/>
      <c r="AC25" s="695"/>
      <c r="AD25" s="696">
        <v>12908092</v>
      </c>
      <c r="AE25" s="696"/>
      <c r="AF25" s="696"/>
      <c r="AG25" s="696"/>
      <c r="AH25" s="696"/>
      <c r="AI25" s="696"/>
      <c r="AJ25" s="696"/>
      <c r="AK25" s="696"/>
      <c r="AL25" s="660">
        <v>99.6</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123</v>
      </c>
      <c r="BH25" s="658"/>
      <c r="BI25" s="658"/>
      <c r="BJ25" s="658"/>
      <c r="BK25" s="658"/>
      <c r="BL25" s="658"/>
      <c r="BM25" s="658"/>
      <c r="BN25" s="659"/>
      <c r="BO25" s="695" t="s">
        <v>123</v>
      </c>
      <c r="BP25" s="695"/>
      <c r="BQ25" s="695"/>
      <c r="BR25" s="695"/>
      <c r="BS25" s="696" t="s">
        <v>123</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4246398</v>
      </c>
      <c r="CS25" s="670"/>
      <c r="CT25" s="670"/>
      <c r="CU25" s="670"/>
      <c r="CV25" s="670"/>
      <c r="CW25" s="670"/>
      <c r="CX25" s="670"/>
      <c r="CY25" s="671"/>
      <c r="CZ25" s="660">
        <v>19.5</v>
      </c>
      <c r="DA25" s="672"/>
      <c r="DB25" s="672"/>
      <c r="DC25" s="673"/>
      <c r="DD25" s="663">
        <v>3993656</v>
      </c>
      <c r="DE25" s="670"/>
      <c r="DF25" s="670"/>
      <c r="DG25" s="670"/>
      <c r="DH25" s="670"/>
      <c r="DI25" s="670"/>
      <c r="DJ25" s="670"/>
      <c r="DK25" s="671"/>
      <c r="DL25" s="663">
        <v>3758426</v>
      </c>
      <c r="DM25" s="670"/>
      <c r="DN25" s="670"/>
      <c r="DO25" s="670"/>
      <c r="DP25" s="670"/>
      <c r="DQ25" s="670"/>
      <c r="DR25" s="670"/>
      <c r="DS25" s="670"/>
      <c r="DT25" s="670"/>
      <c r="DU25" s="670"/>
      <c r="DV25" s="671"/>
      <c r="DW25" s="660">
        <v>28.9</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1727</v>
      </c>
      <c r="S26" s="658"/>
      <c r="T26" s="658"/>
      <c r="U26" s="658"/>
      <c r="V26" s="658"/>
      <c r="W26" s="658"/>
      <c r="X26" s="658"/>
      <c r="Y26" s="659"/>
      <c r="Z26" s="695">
        <v>0</v>
      </c>
      <c r="AA26" s="695"/>
      <c r="AB26" s="695"/>
      <c r="AC26" s="695"/>
      <c r="AD26" s="696">
        <v>1727</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123</v>
      </c>
      <c r="BH26" s="658"/>
      <c r="BI26" s="658"/>
      <c r="BJ26" s="658"/>
      <c r="BK26" s="658"/>
      <c r="BL26" s="658"/>
      <c r="BM26" s="658"/>
      <c r="BN26" s="659"/>
      <c r="BO26" s="695" t="s">
        <v>123</v>
      </c>
      <c r="BP26" s="695"/>
      <c r="BQ26" s="695"/>
      <c r="BR26" s="695"/>
      <c r="BS26" s="696" t="s">
        <v>123</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2380507</v>
      </c>
      <c r="CS26" s="658"/>
      <c r="CT26" s="658"/>
      <c r="CU26" s="658"/>
      <c r="CV26" s="658"/>
      <c r="CW26" s="658"/>
      <c r="CX26" s="658"/>
      <c r="CY26" s="659"/>
      <c r="CZ26" s="660">
        <v>10.9</v>
      </c>
      <c r="DA26" s="672"/>
      <c r="DB26" s="672"/>
      <c r="DC26" s="673"/>
      <c r="DD26" s="663">
        <v>2228913</v>
      </c>
      <c r="DE26" s="658"/>
      <c r="DF26" s="658"/>
      <c r="DG26" s="658"/>
      <c r="DH26" s="658"/>
      <c r="DI26" s="658"/>
      <c r="DJ26" s="658"/>
      <c r="DK26" s="659"/>
      <c r="DL26" s="663" t="s">
        <v>123</v>
      </c>
      <c r="DM26" s="658"/>
      <c r="DN26" s="658"/>
      <c r="DO26" s="658"/>
      <c r="DP26" s="658"/>
      <c r="DQ26" s="658"/>
      <c r="DR26" s="658"/>
      <c r="DS26" s="658"/>
      <c r="DT26" s="658"/>
      <c r="DU26" s="658"/>
      <c r="DV26" s="659"/>
      <c r="DW26" s="660" t="s">
        <v>123</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45398</v>
      </c>
      <c r="S27" s="658"/>
      <c r="T27" s="658"/>
      <c r="U27" s="658"/>
      <c r="V27" s="658"/>
      <c r="W27" s="658"/>
      <c r="X27" s="658"/>
      <c r="Y27" s="659"/>
      <c r="Z27" s="695">
        <v>0.2</v>
      </c>
      <c r="AA27" s="695"/>
      <c r="AB27" s="695"/>
      <c r="AC27" s="695"/>
      <c r="AD27" s="696" t="s">
        <v>123</v>
      </c>
      <c r="AE27" s="696"/>
      <c r="AF27" s="696"/>
      <c r="AG27" s="696"/>
      <c r="AH27" s="696"/>
      <c r="AI27" s="696"/>
      <c r="AJ27" s="696"/>
      <c r="AK27" s="696"/>
      <c r="AL27" s="660" t="s">
        <v>123</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5151866</v>
      </c>
      <c r="BH27" s="658"/>
      <c r="BI27" s="658"/>
      <c r="BJ27" s="658"/>
      <c r="BK27" s="658"/>
      <c r="BL27" s="658"/>
      <c r="BM27" s="658"/>
      <c r="BN27" s="659"/>
      <c r="BO27" s="695">
        <v>100</v>
      </c>
      <c r="BP27" s="695"/>
      <c r="BQ27" s="695"/>
      <c r="BR27" s="695"/>
      <c r="BS27" s="696">
        <v>193712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2226797</v>
      </c>
      <c r="CS27" s="670"/>
      <c r="CT27" s="670"/>
      <c r="CU27" s="670"/>
      <c r="CV27" s="670"/>
      <c r="CW27" s="670"/>
      <c r="CX27" s="670"/>
      <c r="CY27" s="671"/>
      <c r="CZ27" s="660">
        <v>10.199999999999999</v>
      </c>
      <c r="DA27" s="672"/>
      <c r="DB27" s="672"/>
      <c r="DC27" s="673"/>
      <c r="DD27" s="663">
        <v>683327</v>
      </c>
      <c r="DE27" s="670"/>
      <c r="DF27" s="670"/>
      <c r="DG27" s="670"/>
      <c r="DH27" s="670"/>
      <c r="DI27" s="670"/>
      <c r="DJ27" s="670"/>
      <c r="DK27" s="671"/>
      <c r="DL27" s="663">
        <v>679676</v>
      </c>
      <c r="DM27" s="670"/>
      <c r="DN27" s="670"/>
      <c r="DO27" s="670"/>
      <c r="DP27" s="670"/>
      <c r="DQ27" s="670"/>
      <c r="DR27" s="670"/>
      <c r="DS27" s="670"/>
      <c r="DT27" s="670"/>
      <c r="DU27" s="670"/>
      <c r="DV27" s="671"/>
      <c r="DW27" s="660">
        <v>5.2</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121243</v>
      </c>
      <c r="S28" s="658"/>
      <c r="T28" s="658"/>
      <c r="U28" s="658"/>
      <c r="V28" s="658"/>
      <c r="W28" s="658"/>
      <c r="X28" s="658"/>
      <c r="Y28" s="659"/>
      <c r="Z28" s="695">
        <v>0.5</v>
      </c>
      <c r="AA28" s="695"/>
      <c r="AB28" s="695"/>
      <c r="AC28" s="695"/>
      <c r="AD28" s="696">
        <v>26700</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2119475</v>
      </c>
      <c r="CS28" s="658"/>
      <c r="CT28" s="658"/>
      <c r="CU28" s="658"/>
      <c r="CV28" s="658"/>
      <c r="CW28" s="658"/>
      <c r="CX28" s="658"/>
      <c r="CY28" s="659"/>
      <c r="CZ28" s="660">
        <v>9.6999999999999993</v>
      </c>
      <c r="DA28" s="672"/>
      <c r="DB28" s="672"/>
      <c r="DC28" s="673"/>
      <c r="DD28" s="663">
        <v>2105248</v>
      </c>
      <c r="DE28" s="658"/>
      <c r="DF28" s="658"/>
      <c r="DG28" s="658"/>
      <c r="DH28" s="658"/>
      <c r="DI28" s="658"/>
      <c r="DJ28" s="658"/>
      <c r="DK28" s="659"/>
      <c r="DL28" s="663">
        <v>2105248</v>
      </c>
      <c r="DM28" s="658"/>
      <c r="DN28" s="658"/>
      <c r="DO28" s="658"/>
      <c r="DP28" s="658"/>
      <c r="DQ28" s="658"/>
      <c r="DR28" s="658"/>
      <c r="DS28" s="658"/>
      <c r="DT28" s="658"/>
      <c r="DU28" s="658"/>
      <c r="DV28" s="659"/>
      <c r="DW28" s="660">
        <v>16.2</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85181</v>
      </c>
      <c r="S29" s="658"/>
      <c r="T29" s="658"/>
      <c r="U29" s="658"/>
      <c r="V29" s="658"/>
      <c r="W29" s="658"/>
      <c r="X29" s="658"/>
      <c r="Y29" s="659"/>
      <c r="Z29" s="695">
        <v>0.4</v>
      </c>
      <c r="AA29" s="695"/>
      <c r="AB29" s="695"/>
      <c r="AC29" s="695"/>
      <c r="AD29" s="696" t="s">
        <v>123</v>
      </c>
      <c r="AE29" s="696"/>
      <c r="AF29" s="696"/>
      <c r="AG29" s="696"/>
      <c r="AH29" s="696"/>
      <c r="AI29" s="696"/>
      <c r="AJ29" s="696"/>
      <c r="AK29" s="696"/>
      <c r="AL29" s="660" t="s">
        <v>123</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67</v>
      </c>
      <c r="CG29" s="655"/>
      <c r="CH29" s="655"/>
      <c r="CI29" s="655"/>
      <c r="CJ29" s="655"/>
      <c r="CK29" s="655"/>
      <c r="CL29" s="655"/>
      <c r="CM29" s="655"/>
      <c r="CN29" s="655"/>
      <c r="CO29" s="655"/>
      <c r="CP29" s="655"/>
      <c r="CQ29" s="656"/>
      <c r="CR29" s="657">
        <v>2119475</v>
      </c>
      <c r="CS29" s="670"/>
      <c r="CT29" s="670"/>
      <c r="CU29" s="670"/>
      <c r="CV29" s="670"/>
      <c r="CW29" s="670"/>
      <c r="CX29" s="670"/>
      <c r="CY29" s="671"/>
      <c r="CZ29" s="660">
        <v>9.6999999999999993</v>
      </c>
      <c r="DA29" s="672"/>
      <c r="DB29" s="672"/>
      <c r="DC29" s="673"/>
      <c r="DD29" s="663">
        <v>2105248</v>
      </c>
      <c r="DE29" s="670"/>
      <c r="DF29" s="670"/>
      <c r="DG29" s="670"/>
      <c r="DH29" s="670"/>
      <c r="DI29" s="670"/>
      <c r="DJ29" s="670"/>
      <c r="DK29" s="671"/>
      <c r="DL29" s="663">
        <v>2105248</v>
      </c>
      <c r="DM29" s="670"/>
      <c r="DN29" s="670"/>
      <c r="DO29" s="670"/>
      <c r="DP29" s="670"/>
      <c r="DQ29" s="670"/>
      <c r="DR29" s="670"/>
      <c r="DS29" s="670"/>
      <c r="DT29" s="670"/>
      <c r="DU29" s="670"/>
      <c r="DV29" s="671"/>
      <c r="DW29" s="660">
        <v>16.2</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3002653</v>
      </c>
      <c r="S30" s="658"/>
      <c r="T30" s="658"/>
      <c r="U30" s="658"/>
      <c r="V30" s="658"/>
      <c r="W30" s="658"/>
      <c r="X30" s="658"/>
      <c r="Y30" s="659"/>
      <c r="Z30" s="695">
        <v>12.5</v>
      </c>
      <c r="AA30" s="695"/>
      <c r="AB30" s="695"/>
      <c r="AC30" s="695"/>
      <c r="AD30" s="696" t="s">
        <v>123</v>
      </c>
      <c r="AE30" s="696"/>
      <c r="AF30" s="696"/>
      <c r="AG30" s="696"/>
      <c r="AH30" s="696"/>
      <c r="AI30" s="696"/>
      <c r="AJ30" s="696"/>
      <c r="AK30" s="696"/>
      <c r="AL30" s="660" t="s">
        <v>123</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2075723</v>
      </c>
      <c r="CS30" s="658"/>
      <c r="CT30" s="658"/>
      <c r="CU30" s="658"/>
      <c r="CV30" s="658"/>
      <c r="CW30" s="658"/>
      <c r="CX30" s="658"/>
      <c r="CY30" s="659"/>
      <c r="CZ30" s="660">
        <v>9.5</v>
      </c>
      <c r="DA30" s="672"/>
      <c r="DB30" s="672"/>
      <c r="DC30" s="673"/>
      <c r="DD30" s="663">
        <v>2061496</v>
      </c>
      <c r="DE30" s="658"/>
      <c r="DF30" s="658"/>
      <c r="DG30" s="658"/>
      <c r="DH30" s="658"/>
      <c r="DI30" s="658"/>
      <c r="DJ30" s="658"/>
      <c r="DK30" s="659"/>
      <c r="DL30" s="663">
        <v>2061496</v>
      </c>
      <c r="DM30" s="658"/>
      <c r="DN30" s="658"/>
      <c r="DO30" s="658"/>
      <c r="DP30" s="658"/>
      <c r="DQ30" s="658"/>
      <c r="DR30" s="658"/>
      <c r="DS30" s="658"/>
      <c r="DT30" s="658"/>
      <c r="DU30" s="658"/>
      <c r="DV30" s="659"/>
      <c r="DW30" s="660">
        <v>15.9</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123</v>
      </c>
      <c r="S31" s="658"/>
      <c r="T31" s="658"/>
      <c r="U31" s="658"/>
      <c r="V31" s="658"/>
      <c r="W31" s="658"/>
      <c r="X31" s="658"/>
      <c r="Y31" s="659"/>
      <c r="Z31" s="695" t="s">
        <v>123</v>
      </c>
      <c r="AA31" s="695"/>
      <c r="AB31" s="695"/>
      <c r="AC31" s="695"/>
      <c r="AD31" s="696" t="s">
        <v>123</v>
      </c>
      <c r="AE31" s="696"/>
      <c r="AF31" s="696"/>
      <c r="AG31" s="696"/>
      <c r="AH31" s="696"/>
      <c r="AI31" s="696"/>
      <c r="AJ31" s="696"/>
      <c r="AK31" s="696"/>
      <c r="AL31" s="660" t="s">
        <v>123</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99.3</v>
      </c>
      <c r="BH31" s="720"/>
      <c r="BI31" s="720"/>
      <c r="BJ31" s="720"/>
      <c r="BK31" s="720"/>
      <c r="BL31" s="720"/>
      <c r="BM31" s="721">
        <v>96.7</v>
      </c>
      <c r="BN31" s="720"/>
      <c r="BO31" s="720"/>
      <c r="BP31" s="720"/>
      <c r="BQ31" s="722"/>
      <c r="BR31" s="719">
        <v>99</v>
      </c>
      <c r="BS31" s="720"/>
      <c r="BT31" s="720"/>
      <c r="BU31" s="720"/>
      <c r="BV31" s="720"/>
      <c r="BW31" s="720"/>
      <c r="BX31" s="721">
        <v>95.9</v>
      </c>
      <c r="BY31" s="720"/>
      <c r="BZ31" s="720"/>
      <c r="CA31" s="720"/>
      <c r="CB31" s="722"/>
      <c r="CD31" s="678"/>
      <c r="CE31" s="679"/>
      <c r="CF31" s="654" t="s">
        <v>301</v>
      </c>
      <c r="CG31" s="655"/>
      <c r="CH31" s="655"/>
      <c r="CI31" s="655"/>
      <c r="CJ31" s="655"/>
      <c r="CK31" s="655"/>
      <c r="CL31" s="655"/>
      <c r="CM31" s="655"/>
      <c r="CN31" s="655"/>
      <c r="CO31" s="655"/>
      <c r="CP31" s="655"/>
      <c r="CQ31" s="656"/>
      <c r="CR31" s="657">
        <v>43752</v>
      </c>
      <c r="CS31" s="670"/>
      <c r="CT31" s="670"/>
      <c r="CU31" s="670"/>
      <c r="CV31" s="670"/>
      <c r="CW31" s="670"/>
      <c r="CX31" s="670"/>
      <c r="CY31" s="671"/>
      <c r="CZ31" s="660">
        <v>0.2</v>
      </c>
      <c r="DA31" s="672"/>
      <c r="DB31" s="672"/>
      <c r="DC31" s="673"/>
      <c r="DD31" s="663">
        <v>43752</v>
      </c>
      <c r="DE31" s="670"/>
      <c r="DF31" s="670"/>
      <c r="DG31" s="670"/>
      <c r="DH31" s="670"/>
      <c r="DI31" s="670"/>
      <c r="DJ31" s="670"/>
      <c r="DK31" s="671"/>
      <c r="DL31" s="663">
        <v>43752</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1093186</v>
      </c>
      <c r="S32" s="658"/>
      <c r="T32" s="658"/>
      <c r="U32" s="658"/>
      <c r="V32" s="658"/>
      <c r="W32" s="658"/>
      <c r="X32" s="658"/>
      <c r="Y32" s="659"/>
      <c r="Z32" s="695">
        <v>4.5999999999999996</v>
      </c>
      <c r="AA32" s="695"/>
      <c r="AB32" s="695"/>
      <c r="AC32" s="695"/>
      <c r="AD32" s="696" t="s">
        <v>123</v>
      </c>
      <c r="AE32" s="696"/>
      <c r="AF32" s="696"/>
      <c r="AG32" s="696"/>
      <c r="AH32" s="696"/>
      <c r="AI32" s="696"/>
      <c r="AJ32" s="696"/>
      <c r="AK32" s="696"/>
      <c r="AL32" s="660" t="s">
        <v>123</v>
      </c>
      <c r="AM32" s="661"/>
      <c r="AN32" s="661"/>
      <c r="AO32" s="697"/>
      <c r="AP32" s="698"/>
      <c r="AQ32" s="699"/>
      <c r="AR32" s="699"/>
      <c r="AS32" s="699"/>
      <c r="AT32" s="732"/>
      <c r="AU32" s="202" t="s">
        <v>303</v>
      </c>
      <c r="AX32" s="654" t="s">
        <v>304</v>
      </c>
      <c r="AY32" s="655"/>
      <c r="AZ32" s="655"/>
      <c r="BA32" s="655"/>
      <c r="BB32" s="655"/>
      <c r="BC32" s="655"/>
      <c r="BD32" s="655"/>
      <c r="BE32" s="655"/>
      <c r="BF32" s="656"/>
      <c r="BG32" s="723">
        <v>99.4</v>
      </c>
      <c r="BH32" s="670"/>
      <c r="BI32" s="670"/>
      <c r="BJ32" s="670"/>
      <c r="BK32" s="670"/>
      <c r="BL32" s="670"/>
      <c r="BM32" s="661">
        <v>97.2</v>
      </c>
      <c r="BN32" s="670"/>
      <c r="BO32" s="670"/>
      <c r="BP32" s="670"/>
      <c r="BQ32" s="693"/>
      <c r="BR32" s="723">
        <v>99</v>
      </c>
      <c r="BS32" s="670"/>
      <c r="BT32" s="670"/>
      <c r="BU32" s="670"/>
      <c r="BV32" s="670"/>
      <c r="BW32" s="670"/>
      <c r="BX32" s="661">
        <v>96.6</v>
      </c>
      <c r="BY32" s="670"/>
      <c r="BZ32" s="670"/>
      <c r="CA32" s="670"/>
      <c r="CB32" s="693"/>
      <c r="CD32" s="680"/>
      <c r="CE32" s="681"/>
      <c r="CF32" s="654" t="s">
        <v>305</v>
      </c>
      <c r="CG32" s="655"/>
      <c r="CH32" s="655"/>
      <c r="CI32" s="655"/>
      <c r="CJ32" s="655"/>
      <c r="CK32" s="655"/>
      <c r="CL32" s="655"/>
      <c r="CM32" s="655"/>
      <c r="CN32" s="655"/>
      <c r="CO32" s="655"/>
      <c r="CP32" s="655"/>
      <c r="CQ32" s="656"/>
      <c r="CR32" s="657" t="s">
        <v>123</v>
      </c>
      <c r="CS32" s="658"/>
      <c r="CT32" s="658"/>
      <c r="CU32" s="658"/>
      <c r="CV32" s="658"/>
      <c r="CW32" s="658"/>
      <c r="CX32" s="658"/>
      <c r="CY32" s="659"/>
      <c r="CZ32" s="660" t="s">
        <v>123</v>
      </c>
      <c r="DA32" s="672"/>
      <c r="DB32" s="672"/>
      <c r="DC32" s="673"/>
      <c r="DD32" s="663" t="s">
        <v>123</v>
      </c>
      <c r="DE32" s="658"/>
      <c r="DF32" s="658"/>
      <c r="DG32" s="658"/>
      <c r="DH32" s="658"/>
      <c r="DI32" s="658"/>
      <c r="DJ32" s="658"/>
      <c r="DK32" s="659"/>
      <c r="DL32" s="663" t="s">
        <v>123</v>
      </c>
      <c r="DM32" s="658"/>
      <c r="DN32" s="658"/>
      <c r="DO32" s="658"/>
      <c r="DP32" s="658"/>
      <c r="DQ32" s="658"/>
      <c r="DR32" s="658"/>
      <c r="DS32" s="658"/>
      <c r="DT32" s="658"/>
      <c r="DU32" s="658"/>
      <c r="DV32" s="659"/>
      <c r="DW32" s="660" t="s">
        <v>123</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191680</v>
      </c>
      <c r="S33" s="658"/>
      <c r="T33" s="658"/>
      <c r="U33" s="658"/>
      <c r="V33" s="658"/>
      <c r="W33" s="658"/>
      <c r="X33" s="658"/>
      <c r="Y33" s="659"/>
      <c r="Z33" s="695">
        <v>0.8</v>
      </c>
      <c r="AA33" s="695"/>
      <c r="AB33" s="695"/>
      <c r="AC33" s="695"/>
      <c r="AD33" s="696">
        <v>15226</v>
      </c>
      <c r="AE33" s="696"/>
      <c r="AF33" s="696"/>
      <c r="AG33" s="696"/>
      <c r="AH33" s="696"/>
      <c r="AI33" s="696"/>
      <c r="AJ33" s="696"/>
      <c r="AK33" s="696"/>
      <c r="AL33" s="660">
        <v>0.1</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99.2</v>
      </c>
      <c r="BH33" s="642"/>
      <c r="BI33" s="642"/>
      <c r="BJ33" s="642"/>
      <c r="BK33" s="642"/>
      <c r="BL33" s="642"/>
      <c r="BM33" s="688">
        <v>96.3</v>
      </c>
      <c r="BN33" s="642"/>
      <c r="BO33" s="642"/>
      <c r="BP33" s="642"/>
      <c r="BQ33" s="705"/>
      <c r="BR33" s="718">
        <v>99.1</v>
      </c>
      <c r="BS33" s="642"/>
      <c r="BT33" s="642"/>
      <c r="BU33" s="642"/>
      <c r="BV33" s="642"/>
      <c r="BW33" s="642"/>
      <c r="BX33" s="688">
        <v>95.9</v>
      </c>
      <c r="BY33" s="642"/>
      <c r="BZ33" s="642"/>
      <c r="CA33" s="642"/>
      <c r="CB33" s="705"/>
      <c r="CD33" s="654" t="s">
        <v>308</v>
      </c>
      <c r="CE33" s="655"/>
      <c r="CF33" s="655"/>
      <c r="CG33" s="655"/>
      <c r="CH33" s="655"/>
      <c r="CI33" s="655"/>
      <c r="CJ33" s="655"/>
      <c r="CK33" s="655"/>
      <c r="CL33" s="655"/>
      <c r="CM33" s="655"/>
      <c r="CN33" s="655"/>
      <c r="CO33" s="655"/>
      <c r="CP33" s="655"/>
      <c r="CQ33" s="656"/>
      <c r="CR33" s="657">
        <v>9780177</v>
      </c>
      <c r="CS33" s="670"/>
      <c r="CT33" s="670"/>
      <c r="CU33" s="670"/>
      <c r="CV33" s="670"/>
      <c r="CW33" s="670"/>
      <c r="CX33" s="670"/>
      <c r="CY33" s="671"/>
      <c r="CZ33" s="660">
        <v>44.8</v>
      </c>
      <c r="DA33" s="672"/>
      <c r="DB33" s="672"/>
      <c r="DC33" s="673"/>
      <c r="DD33" s="663">
        <v>7231814</v>
      </c>
      <c r="DE33" s="670"/>
      <c r="DF33" s="670"/>
      <c r="DG33" s="670"/>
      <c r="DH33" s="670"/>
      <c r="DI33" s="670"/>
      <c r="DJ33" s="670"/>
      <c r="DK33" s="671"/>
      <c r="DL33" s="663">
        <v>5041471</v>
      </c>
      <c r="DM33" s="670"/>
      <c r="DN33" s="670"/>
      <c r="DO33" s="670"/>
      <c r="DP33" s="670"/>
      <c r="DQ33" s="670"/>
      <c r="DR33" s="670"/>
      <c r="DS33" s="670"/>
      <c r="DT33" s="670"/>
      <c r="DU33" s="670"/>
      <c r="DV33" s="671"/>
      <c r="DW33" s="660">
        <v>38.799999999999997</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486315</v>
      </c>
      <c r="S34" s="658"/>
      <c r="T34" s="658"/>
      <c r="U34" s="658"/>
      <c r="V34" s="658"/>
      <c r="W34" s="658"/>
      <c r="X34" s="658"/>
      <c r="Y34" s="659"/>
      <c r="Z34" s="695">
        <v>2</v>
      </c>
      <c r="AA34" s="695"/>
      <c r="AB34" s="695"/>
      <c r="AC34" s="695"/>
      <c r="AD34" s="696" t="s">
        <v>123</v>
      </c>
      <c r="AE34" s="696"/>
      <c r="AF34" s="696"/>
      <c r="AG34" s="696"/>
      <c r="AH34" s="696"/>
      <c r="AI34" s="696"/>
      <c r="AJ34" s="696"/>
      <c r="AK34" s="696"/>
      <c r="AL34" s="660" t="s">
        <v>123</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3204279</v>
      </c>
      <c r="CS34" s="658"/>
      <c r="CT34" s="658"/>
      <c r="CU34" s="658"/>
      <c r="CV34" s="658"/>
      <c r="CW34" s="658"/>
      <c r="CX34" s="658"/>
      <c r="CY34" s="659"/>
      <c r="CZ34" s="660">
        <v>14.7</v>
      </c>
      <c r="DA34" s="672"/>
      <c r="DB34" s="672"/>
      <c r="DC34" s="673"/>
      <c r="DD34" s="663">
        <v>1890842</v>
      </c>
      <c r="DE34" s="658"/>
      <c r="DF34" s="658"/>
      <c r="DG34" s="658"/>
      <c r="DH34" s="658"/>
      <c r="DI34" s="658"/>
      <c r="DJ34" s="658"/>
      <c r="DK34" s="659"/>
      <c r="DL34" s="663">
        <v>1538192</v>
      </c>
      <c r="DM34" s="658"/>
      <c r="DN34" s="658"/>
      <c r="DO34" s="658"/>
      <c r="DP34" s="658"/>
      <c r="DQ34" s="658"/>
      <c r="DR34" s="658"/>
      <c r="DS34" s="658"/>
      <c r="DT34" s="658"/>
      <c r="DU34" s="658"/>
      <c r="DV34" s="659"/>
      <c r="DW34" s="660">
        <v>11.8</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1605934</v>
      </c>
      <c r="S35" s="658"/>
      <c r="T35" s="658"/>
      <c r="U35" s="658"/>
      <c r="V35" s="658"/>
      <c r="W35" s="658"/>
      <c r="X35" s="658"/>
      <c r="Y35" s="659"/>
      <c r="Z35" s="695">
        <v>6.7</v>
      </c>
      <c r="AA35" s="695"/>
      <c r="AB35" s="695"/>
      <c r="AC35" s="695"/>
      <c r="AD35" s="696" t="s">
        <v>123</v>
      </c>
      <c r="AE35" s="696"/>
      <c r="AF35" s="696"/>
      <c r="AG35" s="696"/>
      <c r="AH35" s="696"/>
      <c r="AI35" s="696"/>
      <c r="AJ35" s="696"/>
      <c r="AK35" s="696"/>
      <c r="AL35" s="660" t="s">
        <v>123</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157593</v>
      </c>
      <c r="CS35" s="670"/>
      <c r="CT35" s="670"/>
      <c r="CU35" s="670"/>
      <c r="CV35" s="670"/>
      <c r="CW35" s="670"/>
      <c r="CX35" s="670"/>
      <c r="CY35" s="671"/>
      <c r="CZ35" s="660">
        <v>0.7</v>
      </c>
      <c r="DA35" s="672"/>
      <c r="DB35" s="672"/>
      <c r="DC35" s="673"/>
      <c r="DD35" s="663">
        <v>129804</v>
      </c>
      <c r="DE35" s="670"/>
      <c r="DF35" s="670"/>
      <c r="DG35" s="670"/>
      <c r="DH35" s="670"/>
      <c r="DI35" s="670"/>
      <c r="DJ35" s="670"/>
      <c r="DK35" s="671"/>
      <c r="DL35" s="663">
        <v>127370</v>
      </c>
      <c r="DM35" s="670"/>
      <c r="DN35" s="670"/>
      <c r="DO35" s="670"/>
      <c r="DP35" s="670"/>
      <c r="DQ35" s="670"/>
      <c r="DR35" s="670"/>
      <c r="DS35" s="670"/>
      <c r="DT35" s="670"/>
      <c r="DU35" s="670"/>
      <c r="DV35" s="671"/>
      <c r="DW35" s="660">
        <v>1</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1262097</v>
      </c>
      <c r="S36" s="658"/>
      <c r="T36" s="658"/>
      <c r="U36" s="658"/>
      <c r="V36" s="658"/>
      <c r="W36" s="658"/>
      <c r="X36" s="658"/>
      <c r="Y36" s="659"/>
      <c r="Z36" s="695">
        <v>5.3</v>
      </c>
      <c r="AA36" s="695"/>
      <c r="AB36" s="695"/>
      <c r="AC36" s="695"/>
      <c r="AD36" s="696" t="s">
        <v>123</v>
      </c>
      <c r="AE36" s="696"/>
      <c r="AF36" s="696"/>
      <c r="AG36" s="696"/>
      <c r="AH36" s="696"/>
      <c r="AI36" s="696"/>
      <c r="AJ36" s="696"/>
      <c r="AK36" s="696"/>
      <c r="AL36" s="660" t="s">
        <v>123</v>
      </c>
      <c r="AM36" s="661"/>
      <c r="AN36" s="661"/>
      <c r="AO36" s="697"/>
      <c r="AP36" s="210"/>
      <c r="AQ36" s="706" t="s">
        <v>316</v>
      </c>
      <c r="AR36" s="707"/>
      <c r="AS36" s="707"/>
      <c r="AT36" s="707"/>
      <c r="AU36" s="707"/>
      <c r="AV36" s="707"/>
      <c r="AW36" s="707"/>
      <c r="AX36" s="707"/>
      <c r="AY36" s="708"/>
      <c r="AZ36" s="712">
        <v>3610395</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158788</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3677658</v>
      </c>
      <c r="CS36" s="658"/>
      <c r="CT36" s="658"/>
      <c r="CU36" s="658"/>
      <c r="CV36" s="658"/>
      <c r="CW36" s="658"/>
      <c r="CX36" s="658"/>
      <c r="CY36" s="659"/>
      <c r="CZ36" s="660">
        <v>16.899999999999999</v>
      </c>
      <c r="DA36" s="672"/>
      <c r="DB36" s="672"/>
      <c r="DC36" s="673"/>
      <c r="DD36" s="663">
        <v>3241472</v>
      </c>
      <c r="DE36" s="658"/>
      <c r="DF36" s="658"/>
      <c r="DG36" s="658"/>
      <c r="DH36" s="658"/>
      <c r="DI36" s="658"/>
      <c r="DJ36" s="658"/>
      <c r="DK36" s="659"/>
      <c r="DL36" s="663">
        <v>2015203</v>
      </c>
      <c r="DM36" s="658"/>
      <c r="DN36" s="658"/>
      <c r="DO36" s="658"/>
      <c r="DP36" s="658"/>
      <c r="DQ36" s="658"/>
      <c r="DR36" s="658"/>
      <c r="DS36" s="658"/>
      <c r="DT36" s="658"/>
      <c r="DU36" s="658"/>
      <c r="DV36" s="659"/>
      <c r="DW36" s="660">
        <v>15.5</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441598</v>
      </c>
      <c r="S37" s="658"/>
      <c r="T37" s="658"/>
      <c r="U37" s="658"/>
      <c r="V37" s="658"/>
      <c r="W37" s="658"/>
      <c r="X37" s="658"/>
      <c r="Y37" s="659"/>
      <c r="Z37" s="695">
        <v>1.8</v>
      </c>
      <c r="AA37" s="695"/>
      <c r="AB37" s="695"/>
      <c r="AC37" s="695"/>
      <c r="AD37" s="696">
        <v>2223</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1087539</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92317</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758344</v>
      </c>
      <c r="CS37" s="670"/>
      <c r="CT37" s="670"/>
      <c r="CU37" s="670"/>
      <c r="CV37" s="670"/>
      <c r="CW37" s="670"/>
      <c r="CX37" s="670"/>
      <c r="CY37" s="671"/>
      <c r="CZ37" s="660">
        <v>3.5</v>
      </c>
      <c r="DA37" s="672"/>
      <c r="DB37" s="672"/>
      <c r="DC37" s="673"/>
      <c r="DD37" s="663">
        <v>614441</v>
      </c>
      <c r="DE37" s="670"/>
      <c r="DF37" s="670"/>
      <c r="DG37" s="670"/>
      <c r="DH37" s="670"/>
      <c r="DI37" s="670"/>
      <c r="DJ37" s="670"/>
      <c r="DK37" s="671"/>
      <c r="DL37" s="663">
        <v>584326</v>
      </c>
      <c r="DM37" s="670"/>
      <c r="DN37" s="670"/>
      <c r="DO37" s="670"/>
      <c r="DP37" s="670"/>
      <c r="DQ37" s="670"/>
      <c r="DR37" s="670"/>
      <c r="DS37" s="670"/>
      <c r="DT37" s="670"/>
      <c r="DU37" s="670"/>
      <c r="DV37" s="671"/>
      <c r="DW37" s="660">
        <v>4.5</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1447419</v>
      </c>
      <c r="S38" s="658"/>
      <c r="T38" s="658"/>
      <c r="U38" s="658"/>
      <c r="V38" s="658"/>
      <c r="W38" s="658"/>
      <c r="X38" s="658"/>
      <c r="Y38" s="659"/>
      <c r="Z38" s="695">
        <v>6</v>
      </c>
      <c r="AA38" s="695"/>
      <c r="AB38" s="695"/>
      <c r="AC38" s="695"/>
      <c r="AD38" s="696" t="s">
        <v>123</v>
      </c>
      <c r="AE38" s="696"/>
      <c r="AF38" s="696"/>
      <c r="AG38" s="696"/>
      <c r="AH38" s="696"/>
      <c r="AI38" s="696"/>
      <c r="AJ38" s="696"/>
      <c r="AK38" s="696"/>
      <c r="AL38" s="660" t="s">
        <v>123</v>
      </c>
      <c r="AM38" s="661"/>
      <c r="AN38" s="661"/>
      <c r="AO38" s="697"/>
      <c r="AQ38" s="690" t="s">
        <v>324</v>
      </c>
      <c r="AR38" s="691"/>
      <c r="AS38" s="691"/>
      <c r="AT38" s="691"/>
      <c r="AU38" s="691"/>
      <c r="AV38" s="691"/>
      <c r="AW38" s="691"/>
      <c r="AX38" s="691"/>
      <c r="AY38" s="692"/>
      <c r="AZ38" s="657">
        <v>525998</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4284</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1979749</v>
      </c>
      <c r="CS38" s="658"/>
      <c r="CT38" s="658"/>
      <c r="CU38" s="658"/>
      <c r="CV38" s="658"/>
      <c r="CW38" s="658"/>
      <c r="CX38" s="658"/>
      <c r="CY38" s="659"/>
      <c r="CZ38" s="660">
        <v>9.1</v>
      </c>
      <c r="DA38" s="672"/>
      <c r="DB38" s="672"/>
      <c r="DC38" s="673"/>
      <c r="DD38" s="663">
        <v>1471955</v>
      </c>
      <c r="DE38" s="658"/>
      <c r="DF38" s="658"/>
      <c r="DG38" s="658"/>
      <c r="DH38" s="658"/>
      <c r="DI38" s="658"/>
      <c r="DJ38" s="658"/>
      <c r="DK38" s="659"/>
      <c r="DL38" s="663">
        <v>1360706</v>
      </c>
      <c r="DM38" s="658"/>
      <c r="DN38" s="658"/>
      <c r="DO38" s="658"/>
      <c r="DP38" s="658"/>
      <c r="DQ38" s="658"/>
      <c r="DR38" s="658"/>
      <c r="DS38" s="658"/>
      <c r="DT38" s="658"/>
      <c r="DU38" s="658"/>
      <c r="DV38" s="659"/>
      <c r="DW38" s="660">
        <v>10.5</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123</v>
      </c>
      <c r="S39" s="658"/>
      <c r="T39" s="658"/>
      <c r="U39" s="658"/>
      <c r="V39" s="658"/>
      <c r="W39" s="658"/>
      <c r="X39" s="658"/>
      <c r="Y39" s="659"/>
      <c r="Z39" s="695" t="s">
        <v>123</v>
      </c>
      <c r="AA39" s="695"/>
      <c r="AB39" s="695"/>
      <c r="AC39" s="695"/>
      <c r="AD39" s="696" t="s">
        <v>123</v>
      </c>
      <c r="AE39" s="696"/>
      <c r="AF39" s="696"/>
      <c r="AG39" s="696"/>
      <c r="AH39" s="696"/>
      <c r="AI39" s="696"/>
      <c r="AJ39" s="696"/>
      <c r="AK39" s="696"/>
      <c r="AL39" s="660" t="s">
        <v>123</v>
      </c>
      <c r="AM39" s="661"/>
      <c r="AN39" s="661"/>
      <c r="AO39" s="697"/>
      <c r="AQ39" s="690" t="s">
        <v>328</v>
      </c>
      <c r="AR39" s="691"/>
      <c r="AS39" s="691"/>
      <c r="AT39" s="691"/>
      <c r="AU39" s="691"/>
      <c r="AV39" s="691"/>
      <c r="AW39" s="691"/>
      <c r="AX39" s="691"/>
      <c r="AY39" s="692"/>
      <c r="AZ39" s="657">
        <v>73177</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6091</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415694</v>
      </c>
      <c r="CS39" s="670"/>
      <c r="CT39" s="670"/>
      <c r="CU39" s="670"/>
      <c r="CV39" s="670"/>
      <c r="CW39" s="670"/>
      <c r="CX39" s="670"/>
      <c r="CY39" s="671"/>
      <c r="CZ39" s="660">
        <v>1.9</v>
      </c>
      <c r="DA39" s="672"/>
      <c r="DB39" s="672"/>
      <c r="DC39" s="673"/>
      <c r="DD39" s="663">
        <v>211683</v>
      </c>
      <c r="DE39" s="670"/>
      <c r="DF39" s="670"/>
      <c r="DG39" s="670"/>
      <c r="DH39" s="670"/>
      <c r="DI39" s="670"/>
      <c r="DJ39" s="670"/>
      <c r="DK39" s="671"/>
      <c r="DL39" s="663" t="s">
        <v>123</v>
      </c>
      <c r="DM39" s="670"/>
      <c r="DN39" s="670"/>
      <c r="DO39" s="670"/>
      <c r="DP39" s="670"/>
      <c r="DQ39" s="670"/>
      <c r="DR39" s="670"/>
      <c r="DS39" s="670"/>
      <c r="DT39" s="670"/>
      <c r="DU39" s="670"/>
      <c r="DV39" s="671"/>
      <c r="DW39" s="660" t="s">
        <v>123</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35819</v>
      </c>
      <c r="S40" s="658"/>
      <c r="T40" s="658"/>
      <c r="U40" s="658"/>
      <c r="V40" s="658"/>
      <c r="W40" s="658"/>
      <c r="X40" s="658"/>
      <c r="Y40" s="659"/>
      <c r="Z40" s="695">
        <v>0.1</v>
      </c>
      <c r="AA40" s="695"/>
      <c r="AB40" s="695"/>
      <c r="AC40" s="695"/>
      <c r="AD40" s="696" t="s">
        <v>123</v>
      </c>
      <c r="AE40" s="696"/>
      <c r="AF40" s="696"/>
      <c r="AG40" s="696"/>
      <c r="AH40" s="696"/>
      <c r="AI40" s="696"/>
      <c r="AJ40" s="696"/>
      <c r="AK40" s="696"/>
      <c r="AL40" s="660" t="s">
        <v>123</v>
      </c>
      <c r="AM40" s="661"/>
      <c r="AN40" s="661"/>
      <c r="AO40" s="697"/>
      <c r="AQ40" s="690" t="s">
        <v>332</v>
      </c>
      <c r="AR40" s="691"/>
      <c r="AS40" s="691"/>
      <c r="AT40" s="691"/>
      <c r="AU40" s="691"/>
      <c r="AV40" s="691"/>
      <c r="AW40" s="691"/>
      <c r="AX40" s="691"/>
      <c r="AY40" s="692"/>
      <c r="AZ40" s="657">
        <v>32479</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93</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345204</v>
      </c>
      <c r="CS40" s="658"/>
      <c r="CT40" s="658"/>
      <c r="CU40" s="658"/>
      <c r="CV40" s="658"/>
      <c r="CW40" s="658"/>
      <c r="CX40" s="658"/>
      <c r="CY40" s="659"/>
      <c r="CZ40" s="660">
        <v>1.6</v>
      </c>
      <c r="DA40" s="672"/>
      <c r="DB40" s="672"/>
      <c r="DC40" s="673"/>
      <c r="DD40" s="663">
        <v>286058</v>
      </c>
      <c r="DE40" s="658"/>
      <c r="DF40" s="658"/>
      <c r="DG40" s="658"/>
      <c r="DH40" s="658"/>
      <c r="DI40" s="658"/>
      <c r="DJ40" s="658"/>
      <c r="DK40" s="659"/>
      <c r="DL40" s="663" t="s">
        <v>123</v>
      </c>
      <c r="DM40" s="658"/>
      <c r="DN40" s="658"/>
      <c r="DO40" s="658"/>
      <c r="DP40" s="658"/>
      <c r="DQ40" s="658"/>
      <c r="DR40" s="658"/>
      <c r="DS40" s="658"/>
      <c r="DT40" s="658"/>
      <c r="DU40" s="658"/>
      <c r="DV40" s="659"/>
      <c r="DW40" s="660" t="s">
        <v>123</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23979418</v>
      </c>
      <c r="S41" s="682"/>
      <c r="T41" s="682"/>
      <c r="U41" s="682"/>
      <c r="V41" s="682"/>
      <c r="W41" s="682"/>
      <c r="X41" s="682"/>
      <c r="Y41" s="685"/>
      <c r="Z41" s="686">
        <v>100</v>
      </c>
      <c r="AA41" s="686"/>
      <c r="AB41" s="686"/>
      <c r="AC41" s="686"/>
      <c r="AD41" s="687">
        <v>12953968</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345970</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123</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123</v>
      </c>
      <c r="CS41" s="670"/>
      <c r="CT41" s="670"/>
      <c r="CU41" s="670"/>
      <c r="CV41" s="670"/>
      <c r="CW41" s="670"/>
      <c r="CX41" s="670"/>
      <c r="CY41" s="671"/>
      <c r="CZ41" s="660" t="s">
        <v>123</v>
      </c>
      <c r="DA41" s="672"/>
      <c r="DB41" s="672"/>
      <c r="DC41" s="673"/>
      <c r="DD41" s="663" t="s">
        <v>123</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1545232</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449</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3433641</v>
      </c>
      <c r="CS42" s="670"/>
      <c r="CT42" s="670"/>
      <c r="CU42" s="670"/>
      <c r="CV42" s="670"/>
      <c r="CW42" s="670"/>
      <c r="CX42" s="670"/>
      <c r="CY42" s="671"/>
      <c r="CZ42" s="660">
        <v>15.7</v>
      </c>
      <c r="DA42" s="672"/>
      <c r="DB42" s="672"/>
      <c r="DC42" s="673"/>
      <c r="DD42" s="663">
        <v>559147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114342</v>
      </c>
      <c r="CS43" s="670"/>
      <c r="CT43" s="670"/>
      <c r="CU43" s="670"/>
      <c r="CV43" s="670"/>
      <c r="CW43" s="670"/>
      <c r="CX43" s="670"/>
      <c r="CY43" s="671"/>
      <c r="CZ43" s="660">
        <v>0.5</v>
      </c>
      <c r="DA43" s="672"/>
      <c r="DB43" s="672"/>
      <c r="DC43" s="673"/>
      <c r="DD43" s="663">
        <v>100276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3417854</v>
      </c>
      <c r="CS44" s="658"/>
      <c r="CT44" s="658"/>
      <c r="CU44" s="658"/>
      <c r="CV44" s="658"/>
      <c r="CW44" s="658"/>
      <c r="CX44" s="658"/>
      <c r="CY44" s="659"/>
      <c r="CZ44" s="660">
        <v>15.7</v>
      </c>
      <c r="DA44" s="661"/>
      <c r="DB44" s="661"/>
      <c r="DC44" s="662"/>
      <c r="DD44" s="663">
        <v>546481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1224904</v>
      </c>
      <c r="CS45" s="670"/>
      <c r="CT45" s="670"/>
      <c r="CU45" s="670"/>
      <c r="CV45" s="670"/>
      <c r="CW45" s="670"/>
      <c r="CX45" s="670"/>
      <c r="CY45" s="671"/>
      <c r="CZ45" s="660">
        <v>5.6</v>
      </c>
      <c r="DA45" s="672"/>
      <c r="DB45" s="672"/>
      <c r="DC45" s="673"/>
      <c r="DD45" s="663">
        <v>90843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2116262</v>
      </c>
      <c r="CS46" s="658"/>
      <c r="CT46" s="658"/>
      <c r="CU46" s="658"/>
      <c r="CV46" s="658"/>
      <c r="CW46" s="658"/>
      <c r="CX46" s="658"/>
      <c r="CY46" s="659"/>
      <c r="CZ46" s="660">
        <v>9.6999999999999993</v>
      </c>
      <c r="DA46" s="661"/>
      <c r="DB46" s="661"/>
      <c r="DC46" s="662"/>
      <c r="DD46" s="663">
        <v>392933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15787</v>
      </c>
      <c r="CS47" s="670"/>
      <c r="CT47" s="670"/>
      <c r="CU47" s="670"/>
      <c r="CV47" s="670"/>
      <c r="CW47" s="670"/>
      <c r="CX47" s="670"/>
      <c r="CY47" s="671"/>
      <c r="CZ47" s="660">
        <v>0.1</v>
      </c>
      <c r="DA47" s="672"/>
      <c r="DB47" s="672"/>
      <c r="DC47" s="673"/>
      <c r="DD47" s="663">
        <v>12666</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123</v>
      </c>
      <c r="CS48" s="658"/>
      <c r="CT48" s="658"/>
      <c r="CU48" s="658"/>
      <c r="CV48" s="658"/>
      <c r="CW48" s="658"/>
      <c r="CX48" s="658"/>
      <c r="CY48" s="659"/>
      <c r="CZ48" s="660" t="s">
        <v>123</v>
      </c>
      <c r="DA48" s="661"/>
      <c r="DB48" s="661"/>
      <c r="DC48" s="662"/>
      <c r="DD48" s="663" t="s">
        <v>123</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21806488</v>
      </c>
      <c r="CS49" s="642"/>
      <c r="CT49" s="642"/>
      <c r="CU49" s="642"/>
      <c r="CV49" s="642"/>
      <c r="CW49" s="642"/>
      <c r="CX49" s="642"/>
      <c r="CY49" s="643"/>
      <c r="CZ49" s="644">
        <v>100</v>
      </c>
      <c r="DA49" s="645"/>
      <c r="DB49" s="645"/>
      <c r="DC49" s="646"/>
      <c r="DD49" s="647">
        <v>14573192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yRfpnLpCSf+fp891xQxuyBOTuVfsZWv+ZDA7yA4SB0QaAEv1LycxXTPrO8TtPLmNk/tXH4UmwApPZJf/hmuImQ==" saltValue="9TbZGaZM+kNnbnCD/Z+Kb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23637</v>
      </c>
      <c r="R7" s="1139"/>
      <c r="S7" s="1139"/>
      <c r="T7" s="1139"/>
      <c r="U7" s="1139"/>
      <c r="V7" s="1139">
        <v>21525</v>
      </c>
      <c r="W7" s="1139"/>
      <c r="X7" s="1139"/>
      <c r="Y7" s="1139"/>
      <c r="Z7" s="1139"/>
      <c r="AA7" s="1139">
        <v>2112</v>
      </c>
      <c r="AB7" s="1139"/>
      <c r="AC7" s="1139"/>
      <c r="AD7" s="1139"/>
      <c r="AE7" s="1140"/>
      <c r="AF7" s="1141">
        <v>881</v>
      </c>
      <c r="AG7" s="1142"/>
      <c r="AH7" s="1142"/>
      <c r="AI7" s="1142"/>
      <c r="AJ7" s="1143"/>
      <c r="AK7" s="1144">
        <v>13978</v>
      </c>
      <c r="AL7" s="1145"/>
      <c r="AM7" s="1145"/>
      <c r="AN7" s="1145"/>
      <c r="AO7" s="1145"/>
      <c r="AP7" s="1145">
        <v>17565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557</v>
      </c>
      <c r="BT7" s="1136"/>
      <c r="BU7" s="1136"/>
      <c r="BV7" s="1136"/>
      <c r="BW7" s="1136"/>
      <c r="BX7" s="1136"/>
      <c r="BY7" s="1136"/>
      <c r="BZ7" s="1136"/>
      <c r="CA7" s="1136"/>
      <c r="CB7" s="1136"/>
      <c r="CC7" s="1136"/>
      <c r="CD7" s="1136"/>
      <c r="CE7" s="1136"/>
      <c r="CF7" s="1136"/>
      <c r="CG7" s="1148"/>
      <c r="CH7" s="1132">
        <v>-18</v>
      </c>
      <c r="CI7" s="1133"/>
      <c r="CJ7" s="1133"/>
      <c r="CK7" s="1133"/>
      <c r="CL7" s="1134"/>
      <c r="CM7" s="1132">
        <v>94</v>
      </c>
      <c r="CN7" s="1133"/>
      <c r="CO7" s="1133"/>
      <c r="CP7" s="1133"/>
      <c r="CQ7" s="1134"/>
      <c r="CR7" s="1132">
        <v>50</v>
      </c>
      <c r="CS7" s="1133"/>
      <c r="CT7" s="1133"/>
      <c r="CU7" s="1133"/>
      <c r="CV7" s="1134"/>
      <c r="CW7" s="1132">
        <v>98</v>
      </c>
      <c r="CX7" s="1133"/>
      <c r="CY7" s="1133"/>
      <c r="CZ7" s="1133"/>
      <c r="DA7" s="1134"/>
      <c r="DB7" s="1132" t="s">
        <v>556</v>
      </c>
      <c r="DC7" s="1133"/>
      <c r="DD7" s="1133"/>
      <c r="DE7" s="1133"/>
      <c r="DF7" s="1134"/>
      <c r="DG7" s="1132" t="s">
        <v>556</v>
      </c>
      <c r="DH7" s="1133"/>
      <c r="DI7" s="1133"/>
      <c r="DJ7" s="1133"/>
      <c r="DK7" s="1134"/>
      <c r="DL7" s="1132" t="s">
        <v>556</v>
      </c>
      <c r="DM7" s="1133"/>
      <c r="DN7" s="1133"/>
      <c r="DO7" s="1133"/>
      <c r="DP7" s="1134"/>
      <c r="DQ7" s="1132" t="s">
        <v>556</v>
      </c>
      <c r="DR7" s="1133"/>
      <c r="DS7" s="1133"/>
      <c r="DT7" s="1133"/>
      <c r="DU7" s="1134"/>
      <c r="DV7" s="1135"/>
      <c r="DW7" s="1136"/>
      <c r="DX7" s="1136"/>
      <c r="DY7" s="1136"/>
      <c r="DZ7" s="1137"/>
      <c r="EA7" s="222"/>
    </row>
    <row r="8" spans="1:131" s="223" customFormat="1" ht="26.25" customHeight="1" x14ac:dyDescent="0.15">
      <c r="A8" s="226">
        <v>2</v>
      </c>
      <c r="B8" s="1066" t="s">
        <v>376</v>
      </c>
      <c r="C8" s="1067"/>
      <c r="D8" s="1067"/>
      <c r="E8" s="1067"/>
      <c r="F8" s="1067"/>
      <c r="G8" s="1067"/>
      <c r="H8" s="1067"/>
      <c r="I8" s="1067"/>
      <c r="J8" s="1067"/>
      <c r="K8" s="1067"/>
      <c r="L8" s="1067"/>
      <c r="M8" s="1067"/>
      <c r="N8" s="1067"/>
      <c r="O8" s="1067"/>
      <c r="P8" s="1068"/>
      <c r="Q8" s="1074">
        <v>288</v>
      </c>
      <c r="R8" s="1075"/>
      <c r="S8" s="1075"/>
      <c r="T8" s="1075"/>
      <c r="U8" s="1075"/>
      <c r="V8" s="1075">
        <v>265</v>
      </c>
      <c r="W8" s="1075"/>
      <c r="X8" s="1075"/>
      <c r="Y8" s="1075"/>
      <c r="Z8" s="1075"/>
      <c r="AA8" s="1075">
        <v>23</v>
      </c>
      <c r="AB8" s="1075"/>
      <c r="AC8" s="1075"/>
      <c r="AD8" s="1075"/>
      <c r="AE8" s="1076"/>
      <c r="AF8" s="1071">
        <v>23</v>
      </c>
      <c r="AG8" s="1072"/>
      <c r="AH8" s="1072"/>
      <c r="AI8" s="1072"/>
      <c r="AJ8" s="1073"/>
      <c r="AK8" s="1116">
        <v>100</v>
      </c>
      <c r="AL8" s="1117"/>
      <c r="AM8" s="1117"/>
      <c r="AN8" s="1117"/>
      <c r="AO8" s="1117"/>
      <c r="AP8" s="1117" t="s">
        <v>556</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558</v>
      </c>
      <c r="BT8" s="1029"/>
      <c r="BU8" s="1029"/>
      <c r="BV8" s="1029"/>
      <c r="BW8" s="1029"/>
      <c r="BX8" s="1029"/>
      <c r="BY8" s="1029"/>
      <c r="BZ8" s="1029"/>
      <c r="CA8" s="1029"/>
      <c r="CB8" s="1029"/>
      <c r="CC8" s="1029"/>
      <c r="CD8" s="1029"/>
      <c r="CE8" s="1029"/>
      <c r="CF8" s="1029"/>
      <c r="CG8" s="1050"/>
      <c r="CH8" s="1025">
        <v>12</v>
      </c>
      <c r="CI8" s="1026"/>
      <c r="CJ8" s="1026"/>
      <c r="CK8" s="1026"/>
      <c r="CL8" s="1027"/>
      <c r="CM8" s="1025">
        <v>191</v>
      </c>
      <c r="CN8" s="1026"/>
      <c r="CO8" s="1026"/>
      <c r="CP8" s="1026"/>
      <c r="CQ8" s="1027"/>
      <c r="CR8" s="1025">
        <v>10</v>
      </c>
      <c r="CS8" s="1026"/>
      <c r="CT8" s="1026"/>
      <c r="CU8" s="1026"/>
      <c r="CV8" s="1027"/>
      <c r="CW8" s="1025" t="s">
        <v>556</v>
      </c>
      <c r="CX8" s="1026"/>
      <c r="CY8" s="1026"/>
      <c r="CZ8" s="1026"/>
      <c r="DA8" s="1027"/>
      <c r="DB8" s="1025" t="s">
        <v>556</v>
      </c>
      <c r="DC8" s="1026"/>
      <c r="DD8" s="1026"/>
      <c r="DE8" s="1026"/>
      <c r="DF8" s="1027"/>
      <c r="DG8" s="1025" t="s">
        <v>556</v>
      </c>
      <c r="DH8" s="1026"/>
      <c r="DI8" s="1026"/>
      <c r="DJ8" s="1026"/>
      <c r="DK8" s="1027"/>
      <c r="DL8" s="1025" t="s">
        <v>556</v>
      </c>
      <c r="DM8" s="1026"/>
      <c r="DN8" s="1026"/>
      <c r="DO8" s="1026"/>
      <c r="DP8" s="1027"/>
      <c r="DQ8" s="1025" t="s">
        <v>556</v>
      </c>
      <c r="DR8" s="1026"/>
      <c r="DS8" s="1026"/>
      <c r="DT8" s="1026"/>
      <c r="DU8" s="1027"/>
      <c r="DV8" s="1028"/>
      <c r="DW8" s="1029"/>
      <c r="DX8" s="1029"/>
      <c r="DY8" s="1029"/>
      <c r="DZ8" s="1030"/>
      <c r="EA8" s="222"/>
    </row>
    <row r="9" spans="1:131" s="223" customFormat="1" ht="26.25" customHeight="1" x14ac:dyDescent="0.15">
      <c r="A9" s="226">
        <v>3</v>
      </c>
      <c r="B9" s="1066" t="s">
        <v>377</v>
      </c>
      <c r="C9" s="1067"/>
      <c r="D9" s="1067"/>
      <c r="E9" s="1067"/>
      <c r="F9" s="1067"/>
      <c r="G9" s="1067"/>
      <c r="H9" s="1067"/>
      <c r="I9" s="1067"/>
      <c r="J9" s="1067"/>
      <c r="K9" s="1067"/>
      <c r="L9" s="1067"/>
      <c r="M9" s="1067"/>
      <c r="N9" s="1067"/>
      <c r="O9" s="1067"/>
      <c r="P9" s="1068"/>
      <c r="Q9" s="1074">
        <v>56</v>
      </c>
      <c r="R9" s="1075"/>
      <c r="S9" s="1075"/>
      <c r="T9" s="1075"/>
      <c r="U9" s="1075"/>
      <c r="V9" s="1075">
        <v>31</v>
      </c>
      <c r="W9" s="1075"/>
      <c r="X9" s="1075"/>
      <c r="Y9" s="1075"/>
      <c r="Z9" s="1075"/>
      <c r="AA9" s="1075">
        <v>25</v>
      </c>
      <c r="AB9" s="1075"/>
      <c r="AC9" s="1075"/>
      <c r="AD9" s="1075"/>
      <c r="AE9" s="1076"/>
      <c r="AF9" s="1071">
        <v>25</v>
      </c>
      <c r="AG9" s="1072"/>
      <c r="AH9" s="1072"/>
      <c r="AI9" s="1072"/>
      <c r="AJ9" s="1073"/>
      <c r="AK9" s="1116">
        <v>29</v>
      </c>
      <c r="AL9" s="1117"/>
      <c r="AM9" s="1117"/>
      <c r="AN9" s="1117"/>
      <c r="AO9" s="1117"/>
      <c r="AP9" s="1117" t="s">
        <v>556</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559</v>
      </c>
      <c r="BT9" s="1029"/>
      <c r="BU9" s="1029"/>
      <c r="BV9" s="1029"/>
      <c r="BW9" s="1029"/>
      <c r="BX9" s="1029"/>
      <c r="BY9" s="1029"/>
      <c r="BZ9" s="1029"/>
      <c r="CA9" s="1029"/>
      <c r="CB9" s="1029"/>
      <c r="CC9" s="1029"/>
      <c r="CD9" s="1029"/>
      <c r="CE9" s="1029"/>
      <c r="CF9" s="1029"/>
      <c r="CG9" s="1050"/>
      <c r="CH9" s="1025">
        <v>1</v>
      </c>
      <c r="CI9" s="1026"/>
      <c r="CJ9" s="1026"/>
      <c r="CK9" s="1026"/>
      <c r="CL9" s="1027"/>
      <c r="CM9" s="1025">
        <v>78</v>
      </c>
      <c r="CN9" s="1026"/>
      <c r="CO9" s="1026"/>
      <c r="CP9" s="1026"/>
      <c r="CQ9" s="1027"/>
      <c r="CR9" s="1025">
        <v>68</v>
      </c>
      <c r="CS9" s="1026"/>
      <c r="CT9" s="1026"/>
      <c r="CU9" s="1026"/>
      <c r="CV9" s="1027"/>
      <c r="CW9" s="1025" t="s">
        <v>556</v>
      </c>
      <c r="CX9" s="1026"/>
      <c r="CY9" s="1026"/>
      <c r="CZ9" s="1026"/>
      <c r="DA9" s="1027"/>
      <c r="DB9" s="1025" t="s">
        <v>556</v>
      </c>
      <c r="DC9" s="1026"/>
      <c r="DD9" s="1026"/>
      <c r="DE9" s="1026"/>
      <c r="DF9" s="1027"/>
      <c r="DG9" s="1025" t="s">
        <v>556</v>
      </c>
      <c r="DH9" s="1026"/>
      <c r="DI9" s="1026"/>
      <c r="DJ9" s="1026"/>
      <c r="DK9" s="1027"/>
      <c r="DL9" s="1025" t="s">
        <v>556</v>
      </c>
      <c r="DM9" s="1026"/>
      <c r="DN9" s="1026"/>
      <c r="DO9" s="1026"/>
      <c r="DP9" s="1027"/>
      <c r="DQ9" s="1025" t="s">
        <v>556</v>
      </c>
      <c r="DR9" s="1026"/>
      <c r="DS9" s="1026"/>
      <c r="DT9" s="1026"/>
      <c r="DU9" s="1027"/>
      <c r="DV9" s="1028"/>
      <c r="DW9" s="1029"/>
      <c r="DX9" s="1029"/>
      <c r="DY9" s="1029"/>
      <c r="DZ9" s="1030"/>
      <c r="EA9" s="222"/>
    </row>
    <row r="10" spans="1:131" s="223" customFormat="1" ht="26.25" customHeight="1" x14ac:dyDescent="0.15">
      <c r="A10" s="226">
        <v>4</v>
      </c>
      <c r="B10" s="1066" t="s">
        <v>378</v>
      </c>
      <c r="C10" s="1067"/>
      <c r="D10" s="1067"/>
      <c r="E10" s="1067"/>
      <c r="F10" s="1067"/>
      <c r="G10" s="1067"/>
      <c r="H10" s="1067"/>
      <c r="I10" s="1067"/>
      <c r="J10" s="1067"/>
      <c r="K10" s="1067"/>
      <c r="L10" s="1067"/>
      <c r="M10" s="1067"/>
      <c r="N10" s="1067"/>
      <c r="O10" s="1067"/>
      <c r="P10" s="1068"/>
      <c r="Q10" s="1074">
        <v>35</v>
      </c>
      <c r="R10" s="1075"/>
      <c r="S10" s="1075"/>
      <c r="T10" s="1075"/>
      <c r="U10" s="1075"/>
      <c r="V10" s="1075">
        <v>23</v>
      </c>
      <c r="W10" s="1075"/>
      <c r="X10" s="1075"/>
      <c r="Y10" s="1075"/>
      <c r="Z10" s="1075"/>
      <c r="AA10" s="1075">
        <v>12</v>
      </c>
      <c r="AB10" s="1075"/>
      <c r="AC10" s="1075"/>
      <c r="AD10" s="1075"/>
      <c r="AE10" s="1076"/>
      <c r="AF10" s="1071">
        <v>12</v>
      </c>
      <c r="AG10" s="1072"/>
      <c r="AH10" s="1072"/>
      <c r="AI10" s="1072"/>
      <c r="AJ10" s="1073"/>
      <c r="AK10" s="1116" t="s">
        <v>556</v>
      </c>
      <c r="AL10" s="1117"/>
      <c r="AM10" s="1117"/>
      <c r="AN10" s="1117"/>
      <c r="AO10" s="1117"/>
      <c r="AP10" s="1117" t="s">
        <v>556</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560</v>
      </c>
      <c r="BT10" s="1029"/>
      <c r="BU10" s="1029"/>
      <c r="BV10" s="1029"/>
      <c r="BW10" s="1029"/>
      <c r="BX10" s="1029"/>
      <c r="BY10" s="1029"/>
      <c r="BZ10" s="1029"/>
      <c r="CA10" s="1029"/>
      <c r="CB10" s="1029"/>
      <c r="CC10" s="1029"/>
      <c r="CD10" s="1029"/>
      <c r="CE10" s="1029"/>
      <c r="CF10" s="1029"/>
      <c r="CG10" s="1050"/>
      <c r="CH10" s="1025">
        <v>18</v>
      </c>
      <c r="CI10" s="1026"/>
      <c r="CJ10" s="1026"/>
      <c r="CK10" s="1026"/>
      <c r="CL10" s="1027"/>
      <c r="CM10" s="1025">
        <v>583</v>
      </c>
      <c r="CN10" s="1026"/>
      <c r="CO10" s="1026"/>
      <c r="CP10" s="1026"/>
      <c r="CQ10" s="1027"/>
      <c r="CR10" s="1025">
        <v>235</v>
      </c>
      <c r="CS10" s="1026"/>
      <c r="CT10" s="1026"/>
      <c r="CU10" s="1026"/>
      <c r="CV10" s="1027"/>
      <c r="CW10" s="1025" t="s">
        <v>556</v>
      </c>
      <c r="CX10" s="1026"/>
      <c r="CY10" s="1026"/>
      <c r="CZ10" s="1026"/>
      <c r="DA10" s="1027"/>
      <c r="DB10" s="1025" t="s">
        <v>556</v>
      </c>
      <c r="DC10" s="1026"/>
      <c r="DD10" s="1026"/>
      <c r="DE10" s="1026"/>
      <c r="DF10" s="1027"/>
      <c r="DG10" s="1025" t="s">
        <v>556</v>
      </c>
      <c r="DH10" s="1026"/>
      <c r="DI10" s="1026"/>
      <c r="DJ10" s="1026"/>
      <c r="DK10" s="1027"/>
      <c r="DL10" s="1025" t="s">
        <v>556</v>
      </c>
      <c r="DM10" s="1026"/>
      <c r="DN10" s="1026"/>
      <c r="DO10" s="1026"/>
      <c r="DP10" s="1027"/>
      <c r="DQ10" s="1025" t="s">
        <v>556</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561</v>
      </c>
      <c r="BT11" s="1029"/>
      <c r="BU11" s="1029"/>
      <c r="BV11" s="1029"/>
      <c r="BW11" s="1029"/>
      <c r="BX11" s="1029"/>
      <c r="BY11" s="1029"/>
      <c r="BZ11" s="1029"/>
      <c r="CA11" s="1029"/>
      <c r="CB11" s="1029"/>
      <c r="CC11" s="1029"/>
      <c r="CD11" s="1029"/>
      <c r="CE11" s="1029"/>
      <c r="CF11" s="1029"/>
      <c r="CG11" s="1050"/>
      <c r="CH11" s="1025">
        <v>5</v>
      </c>
      <c r="CI11" s="1026"/>
      <c r="CJ11" s="1026"/>
      <c r="CK11" s="1026"/>
      <c r="CL11" s="1027"/>
      <c r="CM11" s="1025">
        <v>59</v>
      </c>
      <c r="CN11" s="1026"/>
      <c r="CO11" s="1026"/>
      <c r="CP11" s="1026"/>
      <c r="CQ11" s="1027"/>
      <c r="CR11" s="1025">
        <v>50</v>
      </c>
      <c r="CS11" s="1026"/>
      <c r="CT11" s="1026"/>
      <c r="CU11" s="1026"/>
      <c r="CV11" s="1027"/>
      <c r="CW11" s="1025">
        <v>34</v>
      </c>
      <c r="CX11" s="1026"/>
      <c r="CY11" s="1026"/>
      <c r="CZ11" s="1026"/>
      <c r="DA11" s="1027"/>
      <c r="DB11" s="1025" t="s">
        <v>556</v>
      </c>
      <c r="DC11" s="1026"/>
      <c r="DD11" s="1026"/>
      <c r="DE11" s="1026"/>
      <c r="DF11" s="1027"/>
      <c r="DG11" s="1025" t="s">
        <v>556</v>
      </c>
      <c r="DH11" s="1026"/>
      <c r="DI11" s="1026"/>
      <c r="DJ11" s="1026"/>
      <c r="DK11" s="1027"/>
      <c r="DL11" s="1025" t="s">
        <v>556</v>
      </c>
      <c r="DM11" s="1026"/>
      <c r="DN11" s="1026"/>
      <c r="DO11" s="1026"/>
      <c r="DP11" s="1027"/>
      <c r="DQ11" s="1025" t="s">
        <v>556</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379</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380</v>
      </c>
      <c r="B23" s="973" t="s">
        <v>381</v>
      </c>
      <c r="C23" s="974"/>
      <c r="D23" s="974"/>
      <c r="E23" s="974"/>
      <c r="F23" s="974"/>
      <c r="G23" s="974"/>
      <c r="H23" s="974"/>
      <c r="I23" s="974"/>
      <c r="J23" s="974"/>
      <c r="K23" s="974"/>
      <c r="L23" s="974"/>
      <c r="M23" s="974"/>
      <c r="N23" s="974"/>
      <c r="O23" s="974"/>
      <c r="P23" s="984"/>
      <c r="Q23" s="1103">
        <v>23987</v>
      </c>
      <c r="R23" s="1097"/>
      <c r="S23" s="1097"/>
      <c r="T23" s="1097"/>
      <c r="U23" s="1097"/>
      <c r="V23" s="1097">
        <v>21814</v>
      </c>
      <c r="W23" s="1097"/>
      <c r="X23" s="1097"/>
      <c r="Y23" s="1097"/>
      <c r="Z23" s="1097"/>
      <c r="AA23" s="1097">
        <v>2173</v>
      </c>
      <c r="AB23" s="1097"/>
      <c r="AC23" s="1097"/>
      <c r="AD23" s="1097"/>
      <c r="AE23" s="1104"/>
      <c r="AF23" s="1105">
        <v>942</v>
      </c>
      <c r="AG23" s="1097"/>
      <c r="AH23" s="1097"/>
      <c r="AI23" s="1097"/>
      <c r="AJ23" s="1106"/>
      <c r="AK23" s="1107"/>
      <c r="AL23" s="1108"/>
      <c r="AM23" s="1108"/>
      <c r="AN23" s="1108"/>
      <c r="AO23" s="1108"/>
      <c r="AP23" s="1097">
        <v>17565</v>
      </c>
      <c r="AQ23" s="1097"/>
      <c r="AR23" s="1097"/>
      <c r="AS23" s="1097"/>
      <c r="AT23" s="1097"/>
      <c r="AU23" s="1098"/>
      <c r="AV23" s="1098"/>
      <c r="AW23" s="1098"/>
      <c r="AX23" s="1098"/>
      <c r="AY23" s="1099"/>
      <c r="AZ23" s="1100" t="s">
        <v>123</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382</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383</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384</v>
      </c>
      <c r="R26" s="1038"/>
      <c r="S26" s="1038"/>
      <c r="T26" s="1038"/>
      <c r="U26" s="1039"/>
      <c r="V26" s="1037" t="s">
        <v>385</v>
      </c>
      <c r="W26" s="1038"/>
      <c r="X26" s="1038"/>
      <c r="Y26" s="1038"/>
      <c r="Z26" s="1039"/>
      <c r="AA26" s="1037" t="s">
        <v>386</v>
      </c>
      <c r="AB26" s="1038"/>
      <c r="AC26" s="1038"/>
      <c r="AD26" s="1038"/>
      <c r="AE26" s="1038"/>
      <c r="AF26" s="1091" t="s">
        <v>387</v>
      </c>
      <c r="AG26" s="1044"/>
      <c r="AH26" s="1044"/>
      <c r="AI26" s="1044"/>
      <c r="AJ26" s="1092"/>
      <c r="AK26" s="1038" t="s">
        <v>388</v>
      </c>
      <c r="AL26" s="1038"/>
      <c r="AM26" s="1038"/>
      <c r="AN26" s="1038"/>
      <c r="AO26" s="1039"/>
      <c r="AP26" s="1037" t="s">
        <v>389</v>
      </c>
      <c r="AQ26" s="1038"/>
      <c r="AR26" s="1038"/>
      <c r="AS26" s="1038"/>
      <c r="AT26" s="1039"/>
      <c r="AU26" s="1037" t="s">
        <v>390</v>
      </c>
      <c r="AV26" s="1038"/>
      <c r="AW26" s="1038"/>
      <c r="AX26" s="1038"/>
      <c r="AY26" s="1039"/>
      <c r="AZ26" s="1037" t="s">
        <v>391</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392</v>
      </c>
      <c r="C28" s="1084"/>
      <c r="D28" s="1084"/>
      <c r="E28" s="1084"/>
      <c r="F28" s="1084"/>
      <c r="G28" s="1084"/>
      <c r="H28" s="1084"/>
      <c r="I28" s="1084"/>
      <c r="J28" s="1084"/>
      <c r="K28" s="1084"/>
      <c r="L28" s="1084"/>
      <c r="M28" s="1084"/>
      <c r="N28" s="1084"/>
      <c r="O28" s="1084"/>
      <c r="P28" s="1085"/>
      <c r="Q28" s="1086">
        <v>3923</v>
      </c>
      <c r="R28" s="1087"/>
      <c r="S28" s="1087"/>
      <c r="T28" s="1087"/>
      <c r="U28" s="1087"/>
      <c r="V28" s="1087">
        <v>3764</v>
      </c>
      <c r="W28" s="1087"/>
      <c r="X28" s="1087"/>
      <c r="Y28" s="1087"/>
      <c r="Z28" s="1087"/>
      <c r="AA28" s="1087">
        <v>159</v>
      </c>
      <c r="AB28" s="1087"/>
      <c r="AC28" s="1087"/>
      <c r="AD28" s="1087"/>
      <c r="AE28" s="1088"/>
      <c r="AF28" s="1089">
        <v>159</v>
      </c>
      <c r="AG28" s="1087"/>
      <c r="AH28" s="1087"/>
      <c r="AI28" s="1087"/>
      <c r="AJ28" s="1090"/>
      <c r="AK28" s="1078">
        <v>351</v>
      </c>
      <c r="AL28" s="1079"/>
      <c r="AM28" s="1079"/>
      <c r="AN28" s="1079"/>
      <c r="AO28" s="1079"/>
      <c r="AP28" s="1079">
        <v>8</v>
      </c>
      <c r="AQ28" s="1079"/>
      <c r="AR28" s="1079"/>
      <c r="AS28" s="1079"/>
      <c r="AT28" s="1079"/>
      <c r="AU28" s="1079">
        <v>7</v>
      </c>
      <c r="AV28" s="1079"/>
      <c r="AW28" s="1079"/>
      <c r="AX28" s="1079"/>
      <c r="AY28" s="1079"/>
      <c r="AZ28" s="1080" t="s">
        <v>556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393</v>
      </c>
      <c r="C29" s="1067"/>
      <c r="D29" s="1067"/>
      <c r="E29" s="1067"/>
      <c r="F29" s="1067"/>
      <c r="G29" s="1067"/>
      <c r="H29" s="1067"/>
      <c r="I29" s="1067"/>
      <c r="J29" s="1067"/>
      <c r="K29" s="1067"/>
      <c r="L29" s="1067"/>
      <c r="M29" s="1067"/>
      <c r="N29" s="1067"/>
      <c r="O29" s="1067"/>
      <c r="P29" s="1068"/>
      <c r="Q29" s="1074">
        <v>4177</v>
      </c>
      <c r="R29" s="1075"/>
      <c r="S29" s="1075"/>
      <c r="T29" s="1075"/>
      <c r="U29" s="1075"/>
      <c r="V29" s="1075">
        <v>4020</v>
      </c>
      <c r="W29" s="1075"/>
      <c r="X29" s="1075"/>
      <c r="Y29" s="1075"/>
      <c r="Z29" s="1075"/>
      <c r="AA29" s="1075">
        <v>157</v>
      </c>
      <c r="AB29" s="1075"/>
      <c r="AC29" s="1075"/>
      <c r="AD29" s="1075"/>
      <c r="AE29" s="1076"/>
      <c r="AF29" s="1071">
        <v>157</v>
      </c>
      <c r="AG29" s="1072"/>
      <c r="AH29" s="1072"/>
      <c r="AI29" s="1072"/>
      <c r="AJ29" s="1073"/>
      <c r="AK29" s="1016">
        <v>614</v>
      </c>
      <c r="AL29" s="1007"/>
      <c r="AM29" s="1007"/>
      <c r="AN29" s="1007"/>
      <c r="AO29" s="1007"/>
      <c r="AP29" s="1007" t="s">
        <v>556</v>
      </c>
      <c r="AQ29" s="1007"/>
      <c r="AR29" s="1007"/>
      <c r="AS29" s="1007"/>
      <c r="AT29" s="1007"/>
      <c r="AU29" s="1007" t="s">
        <v>556</v>
      </c>
      <c r="AV29" s="1007"/>
      <c r="AW29" s="1007"/>
      <c r="AX29" s="1007"/>
      <c r="AY29" s="1007"/>
      <c r="AZ29" s="1077" t="s">
        <v>556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394</v>
      </c>
      <c r="C30" s="1067"/>
      <c r="D30" s="1067"/>
      <c r="E30" s="1067"/>
      <c r="F30" s="1067"/>
      <c r="G30" s="1067"/>
      <c r="H30" s="1067"/>
      <c r="I30" s="1067"/>
      <c r="J30" s="1067"/>
      <c r="K30" s="1067"/>
      <c r="L30" s="1067"/>
      <c r="M30" s="1067"/>
      <c r="N30" s="1067"/>
      <c r="O30" s="1067"/>
      <c r="P30" s="1068"/>
      <c r="Q30" s="1074">
        <v>24</v>
      </c>
      <c r="R30" s="1075"/>
      <c r="S30" s="1075"/>
      <c r="T30" s="1075"/>
      <c r="U30" s="1075"/>
      <c r="V30" s="1075">
        <v>20</v>
      </c>
      <c r="W30" s="1075"/>
      <c r="X30" s="1075"/>
      <c r="Y30" s="1075"/>
      <c r="Z30" s="1075"/>
      <c r="AA30" s="1075">
        <v>4</v>
      </c>
      <c r="AB30" s="1075"/>
      <c r="AC30" s="1075"/>
      <c r="AD30" s="1075"/>
      <c r="AE30" s="1076"/>
      <c r="AF30" s="1071">
        <v>4</v>
      </c>
      <c r="AG30" s="1072"/>
      <c r="AH30" s="1072"/>
      <c r="AI30" s="1072"/>
      <c r="AJ30" s="1073"/>
      <c r="AK30" s="1016" t="s">
        <v>556</v>
      </c>
      <c r="AL30" s="1007"/>
      <c r="AM30" s="1007"/>
      <c r="AN30" s="1007"/>
      <c r="AO30" s="1007"/>
      <c r="AP30" s="1007" t="s">
        <v>556</v>
      </c>
      <c r="AQ30" s="1007"/>
      <c r="AR30" s="1007"/>
      <c r="AS30" s="1007"/>
      <c r="AT30" s="1007"/>
      <c r="AU30" s="1007" t="s">
        <v>556</v>
      </c>
      <c r="AV30" s="1007"/>
      <c r="AW30" s="1007"/>
      <c r="AX30" s="1007"/>
      <c r="AY30" s="1007"/>
      <c r="AZ30" s="1077" t="s">
        <v>556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395</v>
      </c>
      <c r="C31" s="1067"/>
      <c r="D31" s="1067"/>
      <c r="E31" s="1067"/>
      <c r="F31" s="1067"/>
      <c r="G31" s="1067"/>
      <c r="H31" s="1067"/>
      <c r="I31" s="1067"/>
      <c r="J31" s="1067"/>
      <c r="K31" s="1067"/>
      <c r="L31" s="1067"/>
      <c r="M31" s="1067"/>
      <c r="N31" s="1067"/>
      <c r="O31" s="1067"/>
      <c r="P31" s="1068"/>
      <c r="Q31" s="1074">
        <v>701</v>
      </c>
      <c r="R31" s="1075"/>
      <c r="S31" s="1075"/>
      <c r="T31" s="1075"/>
      <c r="U31" s="1075"/>
      <c r="V31" s="1075">
        <v>691</v>
      </c>
      <c r="W31" s="1075"/>
      <c r="X31" s="1075"/>
      <c r="Y31" s="1075"/>
      <c r="Z31" s="1075"/>
      <c r="AA31" s="1075">
        <v>10</v>
      </c>
      <c r="AB31" s="1075"/>
      <c r="AC31" s="1075"/>
      <c r="AD31" s="1075"/>
      <c r="AE31" s="1076"/>
      <c r="AF31" s="1071">
        <v>10</v>
      </c>
      <c r="AG31" s="1072"/>
      <c r="AH31" s="1072"/>
      <c r="AI31" s="1072"/>
      <c r="AJ31" s="1073"/>
      <c r="AK31" s="1016">
        <v>166</v>
      </c>
      <c r="AL31" s="1007"/>
      <c r="AM31" s="1007"/>
      <c r="AN31" s="1007"/>
      <c r="AO31" s="1007"/>
      <c r="AP31" s="1007" t="s">
        <v>556</v>
      </c>
      <c r="AQ31" s="1007"/>
      <c r="AR31" s="1007"/>
      <c r="AS31" s="1007"/>
      <c r="AT31" s="1007"/>
      <c r="AU31" s="1007" t="s">
        <v>556</v>
      </c>
      <c r="AV31" s="1007"/>
      <c r="AW31" s="1007"/>
      <c r="AX31" s="1007"/>
      <c r="AY31" s="1007"/>
      <c r="AZ31" s="1077" t="s">
        <v>556</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396</v>
      </c>
      <c r="C32" s="1067"/>
      <c r="D32" s="1067"/>
      <c r="E32" s="1067"/>
      <c r="F32" s="1067"/>
      <c r="G32" s="1067"/>
      <c r="H32" s="1067"/>
      <c r="I32" s="1067"/>
      <c r="J32" s="1067"/>
      <c r="K32" s="1067"/>
      <c r="L32" s="1067"/>
      <c r="M32" s="1067"/>
      <c r="N32" s="1067"/>
      <c r="O32" s="1067"/>
      <c r="P32" s="1068"/>
      <c r="Q32" s="1074">
        <v>730</v>
      </c>
      <c r="R32" s="1075"/>
      <c r="S32" s="1075"/>
      <c r="T32" s="1075"/>
      <c r="U32" s="1075"/>
      <c r="V32" s="1075">
        <v>791</v>
      </c>
      <c r="W32" s="1075"/>
      <c r="X32" s="1075"/>
      <c r="Y32" s="1075"/>
      <c r="Z32" s="1075"/>
      <c r="AA32" s="1075">
        <v>-61</v>
      </c>
      <c r="AB32" s="1075"/>
      <c r="AC32" s="1075"/>
      <c r="AD32" s="1075"/>
      <c r="AE32" s="1076"/>
      <c r="AF32" s="1071">
        <v>1393</v>
      </c>
      <c r="AG32" s="1072"/>
      <c r="AH32" s="1072"/>
      <c r="AI32" s="1072"/>
      <c r="AJ32" s="1073"/>
      <c r="AK32" s="1016">
        <v>32</v>
      </c>
      <c r="AL32" s="1007"/>
      <c r="AM32" s="1007"/>
      <c r="AN32" s="1007"/>
      <c r="AO32" s="1007"/>
      <c r="AP32" s="1007">
        <v>2147</v>
      </c>
      <c r="AQ32" s="1007"/>
      <c r="AR32" s="1007"/>
      <c r="AS32" s="1007"/>
      <c r="AT32" s="1007"/>
      <c r="AU32" s="1007">
        <v>122</v>
      </c>
      <c r="AV32" s="1007"/>
      <c r="AW32" s="1007"/>
      <c r="AX32" s="1007"/>
      <c r="AY32" s="1007"/>
      <c r="AZ32" s="1077" t="s">
        <v>556</v>
      </c>
      <c r="BA32" s="1077"/>
      <c r="BB32" s="1077"/>
      <c r="BC32" s="1077"/>
      <c r="BD32" s="1077"/>
      <c r="BE32" s="1008" t="s">
        <v>397</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398</v>
      </c>
      <c r="C33" s="1067"/>
      <c r="D33" s="1067"/>
      <c r="E33" s="1067"/>
      <c r="F33" s="1067"/>
      <c r="G33" s="1067"/>
      <c r="H33" s="1067"/>
      <c r="I33" s="1067"/>
      <c r="J33" s="1067"/>
      <c r="K33" s="1067"/>
      <c r="L33" s="1067"/>
      <c r="M33" s="1067"/>
      <c r="N33" s="1067"/>
      <c r="O33" s="1067"/>
      <c r="P33" s="1068"/>
      <c r="Q33" s="1074">
        <v>1674</v>
      </c>
      <c r="R33" s="1075"/>
      <c r="S33" s="1075"/>
      <c r="T33" s="1075"/>
      <c r="U33" s="1075"/>
      <c r="V33" s="1075">
        <v>1775</v>
      </c>
      <c r="W33" s="1075"/>
      <c r="X33" s="1075"/>
      <c r="Y33" s="1075"/>
      <c r="Z33" s="1075"/>
      <c r="AA33" s="1075">
        <v>-101</v>
      </c>
      <c r="AB33" s="1075"/>
      <c r="AC33" s="1075"/>
      <c r="AD33" s="1075"/>
      <c r="AE33" s="1076"/>
      <c r="AF33" s="1071">
        <v>531</v>
      </c>
      <c r="AG33" s="1072"/>
      <c r="AH33" s="1072"/>
      <c r="AI33" s="1072"/>
      <c r="AJ33" s="1073"/>
      <c r="AK33" s="1016">
        <v>1072</v>
      </c>
      <c r="AL33" s="1007"/>
      <c r="AM33" s="1007"/>
      <c r="AN33" s="1007"/>
      <c r="AO33" s="1007"/>
      <c r="AP33" s="1007">
        <v>8249</v>
      </c>
      <c r="AQ33" s="1007"/>
      <c r="AR33" s="1007"/>
      <c r="AS33" s="1007"/>
      <c r="AT33" s="1007"/>
      <c r="AU33" s="1007">
        <v>7927</v>
      </c>
      <c r="AV33" s="1007"/>
      <c r="AW33" s="1007"/>
      <c r="AX33" s="1007"/>
      <c r="AY33" s="1007"/>
      <c r="AZ33" s="1077" t="s">
        <v>556</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399</v>
      </c>
      <c r="C34" s="1067"/>
      <c r="D34" s="1067"/>
      <c r="E34" s="1067"/>
      <c r="F34" s="1067"/>
      <c r="G34" s="1067"/>
      <c r="H34" s="1067"/>
      <c r="I34" s="1067"/>
      <c r="J34" s="1067"/>
      <c r="K34" s="1067"/>
      <c r="L34" s="1067"/>
      <c r="M34" s="1067"/>
      <c r="N34" s="1067"/>
      <c r="O34" s="1067"/>
      <c r="P34" s="1068"/>
      <c r="Q34" s="1074">
        <v>4929</v>
      </c>
      <c r="R34" s="1075"/>
      <c r="S34" s="1075"/>
      <c r="T34" s="1075"/>
      <c r="U34" s="1075"/>
      <c r="V34" s="1075">
        <v>5130</v>
      </c>
      <c r="W34" s="1075"/>
      <c r="X34" s="1075"/>
      <c r="Y34" s="1075"/>
      <c r="Z34" s="1075"/>
      <c r="AA34" s="1075">
        <v>-201</v>
      </c>
      <c r="AB34" s="1075"/>
      <c r="AC34" s="1075"/>
      <c r="AD34" s="1075"/>
      <c r="AE34" s="1076"/>
      <c r="AF34" s="1071">
        <v>1423</v>
      </c>
      <c r="AG34" s="1072"/>
      <c r="AH34" s="1072"/>
      <c r="AI34" s="1072"/>
      <c r="AJ34" s="1073"/>
      <c r="AK34" s="1016">
        <v>569</v>
      </c>
      <c r="AL34" s="1007"/>
      <c r="AM34" s="1007"/>
      <c r="AN34" s="1007"/>
      <c r="AO34" s="1007"/>
      <c r="AP34" s="1007">
        <v>2346</v>
      </c>
      <c r="AQ34" s="1007"/>
      <c r="AR34" s="1007"/>
      <c r="AS34" s="1007"/>
      <c r="AT34" s="1007"/>
      <c r="AU34" s="1007">
        <v>1161</v>
      </c>
      <c r="AV34" s="1007"/>
      <c r="AW34" s="1007"/>
      <c r="AX34" s="1007"/>
      <c r="AY34" s="1007"/>
      <c r="AZ34" s="1077" t="s">
        <v>556</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400</v>
      </c>
      <c r="C35" s="1067"/>
      <c r="D35" s="1067"/>
      <c r="E35" s="1067"/>
      <c r="F35" s="1067"/>
      <c r="G35" s="1067"/>
      <c r="H35" s="1067"/>
      <c r="I35" s="1067"/>
      <c r="J35" s="1067"/>
      <c r="K35" s="1067"/>
      <c r="L35" s="1067"/>
      <c r="M35" s="1067"/>
      <c r="N35" s="1067"/>
      <c r="O35" s="1067"/>
      <c r="P35" s="1068"/>
      <c r="Q35" s="1074">
        <v>22</v>
      </c>
      <c r="R35" s="1075"/>
      <c r="S35" s="1075"/>
      <c r="T35" s="1075"/>
      <c r="U35" s="1075"/>
      <c r="V35" s="1075">
        <v>18</v>
      </c>
      <c r="W35" s="1075"/>
      <c r="X35" s="1075"/>
      <c r="Y35" s="1075"/>
      <c r="Z35" s="1075"/>
      <c r="AA35" s="1075">
        <v>4</v>
      </c>
      <c r="AB35" s="1075"/>
      <c r="AC35" s="1075"/>
      <c r="AD35" s="1075"/>
      <c r="AE35" s="1076"/>
      <c r="AF35" s="1071">
        <v>3</v>
      </c>
      <c r="AG35" s="1072"/>
      <c r="AH35" s="1072"/>
      <c r="AI35" s="1072"/>
      <c r="AJ35" s="1073"/>
      <c r="AK35" s="1016">
        <v>15</v>
      </c>
      <c r="AL35" s="1007"/>
      <c r="AM35" s="1007"/>
      <c r="AN35" s="1007"/>
      <c r="AO35" s="1007"/>
      <c r="AP35" s="1007">
        <v>80</v>
      </c>
      <c r="AQ35" s="1007"/>
      <c r="AR35" s="1007"/>
      <c r="AS35" s="1007"/>
      <c r="AT35" s="1007"/>
      <c r="AU35" s="1007">
        <v>80</v>
      </c>
      <c r="AV35" s="1007"/>
      <c r="AW35" s="1007"/>
      <c r="AX35" s="1007"/>
      <c r="AY35" s="1007"/>
      <c r="AZ35" s="1077" t="s">
        <v>556</v>
      </c>
      <c r="BA35" s="1077"/>
      <c r="BB35" s="1077"/>
      <c r="BC35" s="1077"/>
      <c r="BD35" s="1077"/>
      <c r="BE35" s="1008" t="s">
        <v>401</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t="s">
        <v>402</v>
      </c>
      <c r="C36" s="1067"/>
      <c r="D36" s="1067"/>
      <c r="E36" s="1067"/>
      <c r="F36" s="1067"/>
      <c r="G36" s="1067"/>
      <c r="H36" s="1067"/>
      <c r="I36" s="1067"/>
      <c r="J36" s="1067"/>
      <c r="K36" s="1067"/>
      <c r="L36" s="1067"/>
      <c r="M36" s="1067"/>
      <c r="N36" s="1067"/>
      <c r="O36" s="1067"/>
      <c r="P36" s="1068"/>
      <c r="Q36" s="1074">
        <v>18</v>
      </c>
      <c r="R36" s="1075"/>
      <c r="S36" s="1075"/>
      <c r="T36" s="1075"/>
      <c r="U36" s="1075"/>
      <c r="V36" s="1075">
        <v>10</v>
      </c>
      <c r="W36" s="1075"/>
      <c r="X36" s="1075"/>
      <c r="Y36" s="1075"/>
      <c r="Z36" s="1075"/>
      <c r="AA36" s="1075">
        <v>8</v>
      </c>
      <c r="AB36" s="1075"/>
      <c r="AC36" s="1075"/>
      <c r="AD36" s="1075"/>
      <c r="AE36" s="1076"/>
      <c r="AF36" s="1071">
        <v>95</v>
      </c>
      <c r="AG36" s="1072"/>
      <c r="AH36" s="1072"/>
      <c r="AI36" s="1072"/>
      <c r="AJ36" s="1073"/>
      <c r="AK36" s="1016">
        <v>1</v>
      </c>
      <c r="AL36" s="1007"/>
      <c r="AM36" s="1007"/>
      <c r="AN36" s="1007"/>
      <c r="AO36" s="1007"/>
      <c r="AP36" s="1007" t="s">
        <v>556</v>
      </c>
      <c r="AQ36" s="1007"/>
      <c r="AR36" s="1007"/>
      <c r="AS36" s="1007"/>
      <c r="AT36" s="1007"/>
      <c r="AU36" s="1007" t="s">
        <v>556</v>
      </c>
      <c r="AV36" s="1007"/>
      <c r="AW36" s="1007"/>
      <c r="AX36" s="1007"/>
      <c r="AY36" s="1007"/>
      <c r="AZ36" s="1077" t="s">
        <v>556</v>
      </c>
      <c r="BA36" s="1077"/>
      <c r="BB36" s="1077"/>
      <c r="BC36" s="1077"/>
      <c r="BD36" s="1077"/>
      <c r="BE36" s="1008" t="s">
        <v>401</v>
      </c>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t="s">
        <v>403</v>
      </c>
      <c r="C37" s="1067"/>
      <c r="D37" s="1067"/>
      <c r="E37" s="1067"/>
      <c r="F37" s="1067"/>
      <c r="G37" s="1067"/>
      <c r="H37" s="1067"/>
      <c r="I37" s="1067"/>
      <c r="J37" s="1067"/>
      <c r="K37" s="1067"/>
      <c r="L37" s="1067"/>
      <c r="M37" s="1067"/>
      <c r="N37" s="1067"/>
      <c r="O37" s="1067"/>
      <c r="P37" s="1068"/>
      <c r="Q37" s="1074">
        <v>501</v>
      </c>
      <c r="R37" s="1075"/>
      <c r="S37" s="1075"/>
      <c r="T37" s="1075"/>
      <c r="U37" s="1075"/>
      <c r="V37" s="1075">
        <v>323</v>
      </c>
      <c r="W37" s="1075"/>
      <c r="X37" s="1075"/>
      <c r="Y37" s="1075"/>
      <c r="Z37" s="1075"/>
      <c r="AA37" s="1075">
        <v>178</v>
      </c>
      <c r="AB37" s="1075"/>
      <c r="AC37" s="1075"/>
      <c r="AD37" s="1075"/>
      <c r="AE37" s="1076"/>
      <c r="AF37" s="1071">
        <v>109</v>
      </c>
      <c r="AG37" s="1072"/>
      <c r="AH37" s="1072"/>
      <c r="AI37" s="1072"/>
      <c r="AJ37" s="1073"/>
      <c r="AK37" s="1016">
        <v>72</v>
      </c>
      <c r="AL37" s="1007"/>
      <c r="AM37" s="1007"/>
      <c r="AN37" s="1007"/>
      <c r="AO37" s="1007"/>
      <c r="AP37" s="1007" t="s">
        <v>556</v>
      </c>
      <c r="AQ37" s="1007"/>
      <c r="AR37" s="1007"/>
      <c r="AS37" s="1007"/>
      <c r="AT37" s="1007"/>
      <c r="AU37" s="1007" t="s">
        <v>556</v>
      </c>
      <c r="AV37" s="1007"/>
      <c r="AW37" s="1007"/>
      <c r="AX37" s="1007"/>
      <c r="AY37" s="1007"/>
      <c r="AZ37" s="1077" t="s">
        <v>556</v>
      </c>
      <c r="BA37" s="1077"/>
      <c r="BB37" s="1077"/>
      <c r="BC37" s="1077"/>
      <c r="BD37" s="1077"/>
      <c r="BE37" s="1008" t="s">
        <v>401</v>
      </c>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380</v>
      </c>
      <c r="B63" s="973" t="s">
        <v>405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3885</v>
      </c>
      <c r="AG63" s="995"/>
      <c r="AH63" s="995"/>
      <c r="AI63" s="995"/>
      <c r="AJ63" s="1058"/>
      <c r="AK63" s="1059"/>
      <c r="AL63" s="999"/>
      <c r="AM63" s="999"/>
      <c r="AN63" s="999"/>
      <c r="AO63" s="999"/>
      <c r="AP63" s="995">
        <f>SUM(AP28:AT62)</f>
        <v>12830</v>
      </c>
      <c r="AQ63" s="995"/>
      <c r="AR63" s="995"/>
      <c r="AS63" s="995"/>
      <c r="AT63" s="995"/>
      <c r="AU63" s="995">
        <f>SUM(AU28:AY62)</f>
        <v>9297</v>
      </c>
      <c r="AV63" s="995"/>
      <c r="AW63" s="995"/>
      <c r="AX63" s="995"/>
      <c r="AY63" s="995"/>
      <c r="AZ63" s="1053"/>
      <c r="BA63" s="1053"/>
      <c r="BB63" s="1053"/>
      <c r="BC63" s="1053"/>
      <c r="BD63" s="1053"/>
      <c r="BE63" s="996"/>
      <c r="BF63" s="996"/>
      <c r="BG63" s="996"/>
      <c r="BH63" s="996"/>
      <c r="BI63" s="997"/>
      <c r="BJ63" s="1054" t="s">
        <v>123</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407</v>
      </c>
      <c r="B66" s="1032"/>
      <c r="C66" s="1032"/>
      <c r="D66" s="1032"/>
      <c r="E66" s="1032"/>
      <c r="F66" s="1032"/>
      <c r="G66" s="1032"/>
      <c r="H66" s="1032"/>
      <c r="I66" s="1032"/>
      <c r="J66" s="1032"/>
      <c r="K66" s="1032"/>
      <c r="L66" s="1032"/>
      <c r="M66" s="1032"/>
      <c r="N66" s="1032"/>
      <c r="O66" s="1032"/>
      <c r="P66" s="1033"/>
      <c r="Q66" s="1037" t="s">
        <v>384</v>
      </c>
      <c r="R66" s="1038"/>
      <c r="S66" s="1038"/>
      <c r="T66" s="1038"/>
      <c r="U66" s="1039"/>
      <c r="V66" s="1037" t="s">
        <v>385</v>
      </c>
      <c r="W66" s="1038"/>
      <c r="X66" s="1038"/>
      <c r="Y66" s="1038"/>
      <c r="Z66" s="1039"/>
      <c r="AA66" s="1037" t="s">
        <v>386</v>
      </c>
      <c r="AB66" s="1038"/>
      <c r="AC66" s="1038"/>
      <c r="AD66" s="1038"/>
      <c r="AE66" s="1039"/>
      <c r="AF66" s="1043" t="s">
        <v>387</v>
      </c>
      <c r="AG66" s="1044"/>
      <c r="AH66" s="1044"/>
      <c r="AI66" s="1044"/>
      <c r="AJ66" s="1045"/>
      <c r="AK66" s="1037" t="s">
        <v>388</v>
      </c>
      <c r="AL66" s="1032"/>
      <c r="AM66" s="1032"/>
      <c r="AN66" s="1032"/>
      <c r="AO66" s="1033"/>
      <c r="AP66" s="1037" t="s">
        <v>389</v>
      </c>
      <c r="AQ66" s="1038"/>
      <c r="AR66" s="1038"/>
      <c r="AS66" s="1038"/>
      <c r="AT66" s="1039"/>
      <c r="AU66" s="1037" t="s">
        <v>408</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562</v>
      </c>
      <c r="C68" s="1022"/>
      <c r="D68" s="1022"/>
      <c r="E68" s="1022"/>
      <c r="F68" s="1022"/>
      <c r="G68" s="1022"/>
      <c r="H68" s="1022"/>
      <c r="I68" s="1022"/>
      <c r="J68" s="1022"/>
      <c r="K68" s="1022"/>
      <c r="L68" s="1022"/>
      <c r="M68" s="1022"/>
      <c r="N68" s="1022"/>
      <c r="O68" s="1022"/>
      <c r="P68" s="1023"/>
      <c r="Q68" s="1024">
        <v>6260</v>
      </c>
      <c r="R68" s="1018"/>
      <c r="S68" s="1018"/>
      <c r="T68" s="1018"/>
      <c r="U68" s="1018"/>
      <c r="V68" s="1018">
        <v>6817</v>
      </c>
      <c r="W68" s="1018"/>
      <c r="X68" s="1018"/>
      <c r="Y68" s="1018"/>
      <c r="Z68" s="1018"/>
      <c r="AA68" s="1018">
        <v>-557</v>
      </c>
      <c r="AB68" s="1018"/>
      <c r="AC68" s="1018"/>
      <c r="AD68" s="1018"/>
      <c r="AE68" s="1018"/>
      <c r="AF68" s="1018">
        <v>3266</v>
      </c>
      <c r="AG68" s="1018"/>
      <c r="AH68" s="1018"/>
      <c r="AI68" s="1018"/>
      <c r="AJ68" s="1018"/>
      <c r="AK68" s="1018" t="s">
        <v>556</v>
      </c>
      <c r="AL68" s="1018"/>
      <c r="AM68" s="1018"/>
      <c r="AN68" s="1018"/>
      <c r="AO68" s="1018"/>
      <c r="AP68" s="1018">
        <v>13755</v>
      </c>
      <c r="AQ68" s="1018"/>
      <c r="AR68" s="1018"/>
      <c r="AS68" s="1018"/>
      <c r="AT68" s="1018"/>
      <c r="AU68" s="1018" t="s">
        <v>556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563</v>
      </c>
      <c r="C69" s="1011"/>
      <c r="D69" s="1011"/>
      <c r="E69" s="1011"/>
      <c r="F69" s="1011"/>
      <c r="G69" s="1011"/>
      <c r="H69" s="1011"/>
      <c r="I69" s="1011"/>
      <c r="J69" s="1011"/>
      <c r="K69" s="1011"/>
      <c r="L69" s="1011"/>
      <c r="M69" s="1011"/>
      <c r="N69" s="1011"/>
      <c r="O69" s="1011"/>
      <c r="P69" s="1012"/>
      <c r="Q69" s="1013">
        <v>1199</v>
      </c>
      <c r="R69" s="1007"/>
      <c r="S69" s="1007"/>
      <c r="T69" s="1007"/>
      <c r="U69" s="1007"/>
      <c r="V69" s="1007">
        <v>1199</v>
      </c>
      <c r="W69" s="1007"/>
      <c r="X69" s="1007"/>
      <c r="Y69" s="1007"/>
      <c r="Z69" s="1007"/>
      <c r="AA69" s="1007">
        <v>0</v>
      </c>
      <c r="AB69" s="1007"/>
      <c r="AC69" s="1007"/>
      <c r="AD69" s="1007"/>
      <c r="AE69" s="1007"/>
      <c r="AF69" s="1007">
        <v>0</v>
      </c>
      <c r="AG69" s="1007"/>
      <c r="AH69" s="1007"/>
      <c r="AI69" s="1007"/>
      <c r="AJ69" s="1007"/>
      <c r="AK69" s="1007" t="s">
        <v>556</v>
      </c>
      <c r="AL69" s="1007"/>
      <c r="AM69" s="1007"/>
      <c r="AN69" s="1007"/>
      <c r="AO69" s="1007"/>
      <c r="AP69" s="1007" t="s">
        <v>556</v>
      </c>
      <c r="AQ69" s="1007"/>
      <c r="AR69" s="1007"/>
      <c r="AS69" s="1007"/>
      <c r="AT69" s="1007"/>
      <c r="AU69" s="1007" t="s">
        <v>556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564</v>
      </c>
      <c r="C70" s="1011"/>
      <c r="D70" s="1011"/>
      <c r="E70" s="1011"/>
      <c r="F70" s="1011"/>
      <c r="G70" s="1011"/>
      <c r="H70" s="1011"/>
      <c r="I70" s="1011"/>
      <c r="J70" s="1011"/>
      <c r="K70" s="1011"/>
      <c r="L70" s="1011"/>
      <c r="M70" s="1011"/>
      <c r="N70" s="1011"/>
      <c r="O70" s="1011"/>
      <c r="P70" s="1012"/>
      <c r="Q70" s="1013">
        <v>313311</v>
      </c>
      <c r="R70" s="1007"/>
      <c r="S70" s="1007"/>
      <c r="T70" s="1007"/>
      <c r="U70" s="1007"/>
      <c r="V70" s="1007">
        <v>310666</v>
      </c>
      <c r="W70" s="1007"/>
      <c r="X70" s="1007"/>
      <c r="Y70" s="1007"/>
      <c r="Z70" s="1007"/>
      <c r="AA70" s="1007">
        <v>2644</v>
      </c>
      <c r="AB70" s="1007"/>
      <c r="AC70" s="1007"/>
      <c r="AD70" s="1007"/>
      <c r="AE70" s="1007"/>
      <c r="AF70" s="1007">
        <v>2644</v>
      </c>
      <c r="AG70" s="1007"/>
      <c r="AH70" s="1007"/>
      <c r="AI70" s="1007"/>
      <c r="AJ70" s="1007"/>
      <c r="AK70" s="1007">
        <v>2298</v>
      </c>
      <c r="AL70" s="1007"/>
      <c r="AM70" s="1007"/>
      <c r="AN70" s="1007"/>
      <c r="AO70" s="1007"/>
      <c r="AP70" s="1007" t="s">
        <v>556</v>
      </c>
      <c r="AQ70" s="1007"/>
      <c r="AR70" s="1007"/>
      <c r="AS70" s="1007"/>
      <c r="AT70" s="1007"/>
      <c r="AU70" s="1007" t="s">
        <v>556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565</v>
      </c>
      <c r="C71" s="1011"/>
      <c r="D71" s="1011"/>
      <c r="E71" s="1011"/>
      <c r="F71" s="1011"/>
      <c r="G71" s="1011"/>
      <c r="H71" s="1011"/>
      <c r="I71" s="1011"/>
      <c r="J71" s="1011"/>
      <c r="K71" s="1011"/>
      <c r="L71" s="1011"/>
      <c r="M71" s="1011"/>
      <c r="N71" s="1011"/>
      <c r="O71" s="1011"/>
      <c r="P71" s="1012"/>
      <c r="Q71" s="1013">
        <v>6442</v>
      </c>
      <c r="R71" s="1007"/>
      <c r="S71" s="1007"/>
      <c r="T71" s="1007"/>
      <c r="U71" s="1007"/>
      <c r="V71" s="1007">
        <v>6301</v>
      </c>
      <c r="W71" s="1007"/>
      <c r="X71" s="1007"/>
      <c r="Y71" s="1007"/>
      <c r="Z71" s="1007"/>
      <c r="AA71" s="1007">
        <v>141</v>
      </c>
      <c r="AB71" s="1007"/>
      <c r="AC71" s="1007"/>
      <c r="AD71" s="1007"/>
      <c r="AE71" s="1007"/>
      <c r="AF71" s="1007">
        <v>141</v>
      </c>
      <c r="AG71" s="1007"/>
      <c r="AH71" s="1007"/>
      <c r="AI71" s="1007"/>
      <c r="AJ71" s="1007"/>
      <c r="AK71" s="1007">
        <v>20</v>
      </c>
      <c r="AL71" s="1007"/>
      <c r="AM71" s="1007"/>
      <c r="AN71" s="1007"/>
      <c r="AO71" s="1007"/>
      <c r="AP71" s="1007" t="s">
        <v>556</v>
      </c>
      <c r="AQ71" s="1007"/>
      <c r="AR71" s="1007"/>
      <c r="AS71" s="1007"/>
      <c r="AT71" s="1007"/>
      <c r="AU71" s="1007" t="s">
        <v>556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566</v>
      </c>
      <c r="C72" s="1011"/>
      <c r="D72" s="1011"/>
      <c r="E72" s="1011"/>
      <c r="F72" s="1011"/>
      <c r="G72" s="1011"/>
      <c r="H72" s="1011"/>
      <c r="I72" s="1011"/>
      <c r="J72" s="1011"/>
      <c r="K72" s="1011"/>
      <c r="L72" s="1011"/>
      <c r="M72" s="1011"/>
      <c r="N72" s="1011"/>
      <c r="O72" s="1011"/>
      <c r="P72" s="1012"/>
      <c r="Q72" s="1013">
        <v>739</v>
      </c>
      <c r="R72" s="1007"/>
      <c r="S72" s="1007"/>
      <c r="T72" s="1007"/>
      <c r="U72" s="1007"/>
      <c r="V72" s="1007">
        <v>371</v>
      </c>
      <c r="W72" s="1007"/>
      <c r="X72" s="1007"/>
      <c r="Y72" s="1007"/>
      <c r="Z72" s="1007"/>
      <c r="AA72" s="1007">
        <v>368</v>
      </c>
      <c r="AB72" s="1007"/>
      <c r="AC72" s="1007"/>
      <c r="AD72" s="1007"/>
      <c r="AE72" s="1007"/>
      <c r="AF72" s="1007">
        <v>368</v>
      </c>
      <c r="AG72" s="1007"/>
      <c r="AH72" s="1007"/>
      <c r="AI72" s="1007"/>
      <c r="AJ72" s="1007"/>
      <c r="AK72" s="1007" t="s">
        <v>556</v>
      </c>
      <c r="AL72" s="1007"/>
      <c r="AM72" s="1007"/>
      <c r="AN72" s="1007"/>
      <c r="AO72" s="1007"/>
      <c r="AP72" s="1007" t="s">
        <v>556</v>
      </c>
      <c r="AQ72" s="1007"/>
      <c r="AR72" s="1007"/>
      <c r="AS72" s="1007"/>
      <c r="AT72" s="1007"/>
      <c r="AU72" s="1007" t="s">
        <v>556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567</v>
      </c>
      <c r="C73" s="1011"/>
      <c r="D73" s="1011"/>
      <c r="E73" s="1011"/>
      <c r="F73" s="1011"/>
      <c r="G73" s="1011"/>
      <c r="H73" s="1011"/>
      <c r="I73" s="1011"/>
      <c r="J73" s="1011"/>
      <c r="K73" s="1011"/>
      <c r="L73" s="1011"/>
      <c r="M73" s="1011"/>
      <c r="N73" s="1011"/>
      <c r="O73" s="1011"/>
      <c r="P73" s="1012"/>
      <c r="Q73" s="1013">
        <v>257</v>
      </c>
      <c r="R73" s="1007"/>
      <c r="S73" s="1007"/>
      <c r="T73" s="1007"/>
      <c r="U73" s="1007"/>
      <c r="V73" s="1007">
        <v>221</v>
      </c>
      <c r="W73" s="1007"/>
      <c r="X73" s="1007"/>
      <c r="Y73" s="1007"/>
      <c r="Z73" s="1007"/>
      <c r="AA73" s="1007">
        <v>36</v>
      </c>
      <c r="AB73" s="1007"/>
      <c r="AC73" s="1007"/>
      <c r="AD73" s="1007"/>
      <c r="AE73" s="1007"/>
      <c r="AF73" s="1007">
        <v>36</v>
      </c>
      <c r="AG73" s="1007"/>
      <c r="AH73" s="1007"/>
      <c r="AI73" s="1007"/>
      <c r="AJ73" s="1007"/>
      <c r="AK73" s="1007">
        <v>255</v>
      </c>
      <c r="AL73" s="1007"/>
      <c r="AM73" s="1007"/>
      <c r="AN73" s="1007"/>
      <c r="AO73" s="1007"/>
      <c r="AP73" s="1007" t="s">
        <v>556</v>
      </c>
      <c r="AQ73" s="1007"/>
      <c r="AR73" s="1007"/>
      <c r="AS73" s="1007"/>
      <c r="AT73" s="1007"/>
      <c r="AU73" s="1007" t="s">
        <v>556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568</v>
      </c>
      <c r="C74" s="1011"/>
      <c r="D74" s="1011"/>
      <c r="E74" s="1011"/>
      <c r="F74" s="1011"/>
      <c r="G74" s="1011"/>
      <c r="H74" s="1011"/>
      <c r="I74" s="1011"/>
      <c r="J74" s="1011"/>
      <c r="K74" s="1011"/>
      <c r="L74" s="1011"/>
      <c r="M74" s="1011"/>
      <c r="N74" s="1011"/>
      <c r="O74" s="1011"/>
      <c r="P74" s="1012"/>
      <c r="Q74" s="1013">
        <v>101</v>
      </c>
      <c r="R74" s="1007"/>
      <c r="S74" s="1007"/>
      <c r="T74" s="1007"/>
      <c r="U74" s="1007"/>
      <c r="V74" s="1007">
        <v>91</v>
      </c>
      <c r="W74" s="1007"/>
      <c r="X74" s="1007"/>
      <c r="Y74" s="1007"/>
      <c r="Z74" s="1007"/>
      <c r="AA74" s="1007">
        <v>11</v>
      </c>
      <c r="AB74" s="1007"/>
      <c r="AC74" s="1007"/>
      <c r="AD74" s="1007"/>
      <c r="AE74" s="1007"/>
      <c r="AF74" s="1007">
        <v>11</v>
      </c>
      <c r="AG74" s="1007"/>
      <c r="AH74" s="1007"/>
      <c r="AI74" s="1007"/>
      <c r="AJ74" s="1007"/>
      <c r="AK74" s="1007">
        <v>28</v>
      </c>
      <c r="AL74" s="1007"/>
      <c r="AM74" s="1007"/>
      <c r="AN74" s="1007"/>
      <c r="AO74" s="1007"/>
      <c r="AP74" s="1007" t="s">
        <v>556</v>
      </c>
      <c r="AQ74" s="1007"/>
      <c r="AR74" s="1007"/>
      <c r="AS74" s="1007"/>
      <c r="AT74" s="1007"/>
      <c r="AU74" s="1007" t="s">
        <v>556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569</v>
      </c>
      <c r="C75" s="1011"/>
      <c r="D75" s="1011"/>
      <c r="E75" s="1011"/>
      <c r="F75" s="1011"/>
      <c r="G75" s="1011"/>
      <c r="H75" s="1011"/>
      <c r="I75" s="1011"/>
      <c r="J75" s="1011"/>
      <c r="K75" s="1011"/>
      <c r="L75" s="1011"/>
      <c r="M75" s="1011"/>
      <c r="N75" s="1011"/>
      <c r="O75" s="1011"/>
      <c r="P75" s="1012"/>
      <c r="Q75" s="1014">
        <v>1187</v>
      </c>
      <c r="R75" s="1015"/>
      <c r="S75" s="1015"/>
      <c r="T75" s="1015"/>
      <c r="U75" s="1016"/>
      <c r="V75" s="1017">
        <v>1169</v>
      </c>
      <c r="W75" s="1015"/>
      <c r="X75" s="1015"/>
      <c r="Y75" s="1015"/>
      <c r="Z75" s="1016"/>
      <c r="AA75" s="1017">
        <v>18</v>
      </c>
      <c r="AB75" s="1015"/>
      <c r="AC75" s="1015"/>
      <c r="AD75" s="1015"/>
      <c r="AE75" s="1016"/>
      <c r="AF75" s="1017">
        <v>18</v>
      </c>
      <c r="AG75" s="1015"/>
      <c r="AH75" s="1015"/>
      <c r="AI75" s="1015"/>
      <c r="AJ75" s="1016"/>
      <c r="AK75" s="1017" t="s">
        <v>556</v>
      </c>
      <c r="AL75" s="1015"/>
      <c r="AM75" s="1015"/>
      <c r="AN75" s="1015"/>
      <c r="AO75" s="1016"/>
      <c r="AP75" s="1017" t="s">
        <v>556</v>
      </c>
      <c r="AQ75" s="1015"/>
      <c r="AR75" s="1015"/>
      <c r="AS75" s="1015"/>
      <c r="AT75" s="1016"/>
      <c r="AU75" s="1017" t="s">
        <v>556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570</v>
      </c>
      <c r="C76" s="1011"/>
      <c r="D76" s="1011"/>
      <c r="E76" s="1011"/>
      <c r="F76" s="1011"/>
      <c r="G76" s="1011"/>
      <c r="H76" s="1011"/>
      <c r="I76" s="1011"/>
      <c r="J76" s="1011"/>
      <c r="K76" s="1011"/>
      <c r="L76" s="1011"/>
      <c r="M76" s="1011"/>
      <c r="N76" s="1011"/>
      <c r="O76" s="1011"/>
      <c r="P76" s="1012"/>
      <c r="Q76" s="1014">
        <v>55</v>
      </c>
      <c r="R76" s="1015"/>
      <c r="S76" s="1015"/>
      <c r="T76" s="1015"/>
      <c r="U76" s="1016"/>
      <c r="V76" s="1017">
        <v>45</v>
      </c>
      <c r="W76" s="1015"/>
      <c r="X76" s="1015"/>
      <c r="Y76" s="1015"/>
      <c r="Z76" s="1016"/>
      <c r="AA76" s="1017">
        <v>10</v>
      </c>
      <c r="AB76" s="1015"/>
      <c r="AC76" s="1015"/>
      <c r="AD76" s="1015"/>
      <c r="AE76" s="1016"/>
      <c r="AF76" s="1017">
        <v>10</v>
      </c>
      <c r="AG76" s="1015"/>
      <c r="AH76" s="1015"/>
      <c r="AI76" s="1015"/>
      <c r="AJ76" s="1016"/>
      <c r="AK76" s="1017" t="s">
        <v>556</v>
      </c>
      <c r="AL76" s="1015"/>
      <c r="AM76" s="1015"/>
      <c r="AN76" s="1015"/>
      <c r="AO76" s="1016"/>
      <c r="AP76" s="1017" t="s">
        <v>556</v>
      </c>
      <c r="AQ76" s="1015"/>
      <c r="AR76" s="1015"/>
      <c r="AS76" s="1015"/>
      <c r="AT76" s="1016"/>
      <c r="AU76" s="1017" t="s">
        <v>556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380</v>
      </c>
      <c r="B88" s="973" t="s">
        <v>409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SUM(AF68:AJ87)</f>
        <v>6494</v>
      </c>
      <c r="AG88" s="995"/>
      <c r="AH88" s="995"/>
      <c r="AI88" s="995"/>
      <c r="AJ88" s="995"/>
      <c r="AK88" s="999"/>
      <c r="AL88" s="999"/>
      <c r="AM88" s="999"/>
      <c r="AN88" s="999"/>
      <c r="AO88" s="999"/>
      <c r="AP88" s="995">
        <v>13755</v>
      </c>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973" t="s">
        <v>410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413</v>
      </c>
      <c r="CS102" s="989"/>
      <c r="CT102" s="989"/>
      <c r="CU102" s="989"/>
      <c r="CV102" s="990"/>
      <c r="CW102" s="988">
        <v>132</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411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412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418</v>
      </c>
      <c r="AB109" s="932"/>
      <c r="AC109" s="932"/>
      <c r="AD109" s="932"/>
      <c r="AE109" s="933"/>
      <c r="AF109" s="934" t="s">
        <v>419</v>
      </c>
      <c r="AG109" s="932"/>
      <c r="AH109" s="932"/>
      <c r="AI109" s="932"/>
      <c r="AJ109" s="933"/>
      <c r="AK109" s="934" t="s">
        <v>295</v>
      </c>
      <c r="AL109" s="932"/>
      <c r="AM109" s="932"/>
      <c r="AN109" s="932"/>
      <c r="AO109" s="933"/>
      <c r="AP109" s="934" t="s">
        <v>420</v>
      </c>
      <c r="AQ109" s="932"/>
      <c r="AR109" s="932"/>
      <c r="AS109" s="932"/>
      <c r="AT109" s="965"/>
      <c r="AU109" s="931" t="s">
        <v>417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418</v>
      </c>
      <c r="BR109" s="932"/>
      <c r="BS109" s="932"/>
      <c r="BT109" s="932"/>
      <c r="BU109" s="933"/>
      <c r="BV109" s="934" t="s">
        <v>419</v>
      </c>
      <c r="BW109" s="932"/>
      <c r="BX109" s="932"/>
      <c r="BY109" s="932"/>
      <c r="BZ109" s="933"/>
      <c r="CA109" s="934" t="s">
        <v>295</v>
      </c>
      <c r="CB109" s="932"/>
      <c r="CC109" s="932"/>
      <c r="CD109" s="932"/>
      <c r="CE109" s="933"/>
      <c r="CF109" s="972" t="s">
        <v>420</v>
      </c>
      <c r="CG109" s="972"/>
      <c r="CH109" s="972"/>
      <c r="CI109" s="972"/>
      <c r="CJ109" s="972"/>
      <c r="CK109" s="934" t="s">
        <v>421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418</v>
      </c>
      <c r="DH109" s="932"/>
      <c r="DI109" s="932"/>
      <c r="DJ109" s="932"/>
      <c r="DK109" s="933"/>
      <c r="DL109" s="934" t="s">
        <v>419</v>
      </c>
      <c r="DM109" s="932"/>
      <c r="DN109" s="932"/>
      <c r="DO109" s="932"/>
      <c r="DP109" s="933"/>
      <c r="DQ109" s="934" t="s">
        <v>295</v>
      </c>
      <c r="DR109" s="932"/>
      <c r="DS109" s="932"/>
      <c r="DT109" s="932"/>
      <c r="DU109" s="933"/>
      <c r="DV109" s="934" t="s">
        <v>420</v>
      </c>
      <c r="DW109" s="932"/>
      <c r="DX109" s="932"/>
      <c r="DY109" s="932"/>
      <c r="DZ109" s="965"/>
    </row>
    <row r="110" spans="1:131" s="218" customFormat="1" ht="26.25" customHeight="1" x14ac:dyDescent="0.15">
      <c r="A110" s="843" t="s">
        <v>422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1992766</v>
      </c>
      <c r="AB110" s="925"/>
      <c r="AC110" s="925"/>
      <c r="AD110" s="925"/>
      <c r="AE110" s="926"/>
      <c r="AF110" s="927">
        <v>2030423</v>
      </c>
      <c r="AG110" s="925"/>
      <c r="AH110" s="925"/>
      <c r="AI110" s="925"/>
      <c r="AJ110" s="926"/>
      <c r="AK110" s="927">
        <v>2119475</v>
      </c>
      <c r="AL110" s="925"/>
      <c r="AM110" s="925"/>
      <c r="AN110" s="925"/>
      <c r="AO110" s="926"/>
      <c r="AP110" s="928">
        <v>20.9</v>
      </c>
      <c r="AQ110" s="929"/>
      <c r="AR110" s="929"/>
      <c r="AS110" s="929"/>
      <c r="AT110" s="930"/>
      <c r="AU110" s="966" t="s">
        <v>70</v>
      </c>
      <c r="AV110" s="967"/>
      <c r="AW110" s="967"/>
      <c r="AX110" s="967"/>
      <c r="AY110" s="967"/>
      <c r="AZ110" s="896" t="s">
        <v>423</v>
      </c>
      <c r="BA110" s="844"/>
      <c r="BB110" s="844"/>
      <c r="BC110" s="844"/>
      <c r="BD110" s="844"/>
      <c r="BE110" s="844"/>
      <c r="BF110" s="844"/>
      <c r="BG110" s="844"/>
      <c r="BH110" s="844"/>
      <c r="BI110" s="844"/>
      <c r="BJ110" s="844"/>
      <c r="BK110" s="844"/>
      <c r="BL110" s="844"/>
      <c r="BM110" s="844"/>
      <c r="BN110" s="844"/>
      <c r="BO110" s="844"/>
      <c r="BP110" s="845"/>
      <c r="BQ110" s="897">
        <v>19436853</v>
      </c>
      <c r="BR110" s="878"/>
      <c r="BS110" s="878"/>
      <c r="BT110" s="878"/>
      <c r="BU110" s="878"/>
      <c r="BV110" s="878">
        <v>18193336</v>
      </c>
      <c r="BW110" s="878"/>
      <c r="BX110" s="878"/>
      <c r="BY110" s="878"/>
      <c r="BZ110" s="878"/>
      <c r="CA110" s="878">
        <v>17565032</v>
      </c>
      <c r="CB110" s="878"/>
      <c r="CC110" s="878"/>
      <c r="CD110" s="878"/>
      <c r="CE110" s="878"/>
      <c r="CF110" s="902">
        <v>172.9</v>
      </c>
      <c r="CG110" s="903"/>
      <c r="CH110" s="903"/>
      <c r="CI110" s="903"/>
      <c r="CJ110" s="903"/>
      <c r="CK110" s="962" t="s">
        <v>424</v>
      </c>
      <c r="CL110" s="855"/>
      <c r="CM110" s="896" t="s">
        <v>425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123</v>
      </c>
      <c r="DH110" s="878"/>
      <c r="DI110" s="878"/>
      <c r="DJ110" s="878"/>
      <c r="DK110" s="878"/>
      <c r="DL110" s="878" t="s">
        <v>123</v>
      </c>
      <c r="DM110" s="878"/>
      <c r="DN110" s="878"/>
      <c r="DO110" s="878"/>
      <c r="DP110" s="878"/>
      <c r="DQ110" s="878" t="s">
        <v>123</v>
      </c>
      <c r="DR110" s="878"/>
      <c r="DS110" s="878"/>
      <c r="DT110" s="878"/>
      <c r="DU110" s="878"/>
      <c r="DV110" s="879" t="s">
        <v>123</v>
      </c>
      <c r="DW110" s="879"/>
      <c r="DX110" s="879"/>
      <c r="DY110" s="879"/>
      <c r="DZ110" s="880"/>
    </row>
    <row r="111" spans="1:131" s="218" customFormat="1" ht="26.25" customHeight="1" x14ac:dyDescent="0.15">
      <c r="A111" s="810" t="s">
        <v>426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123</v>
      </c>
      <c r="AB111" s="955"/>
      <c r="AC111" s="955"/>
      <c r="AD111" s="955"/>
      <c r="AE111" s="956"/>
      <c r="AF111" s="957" t="s">
        <v>123</v>
      </c>
      <c r="AG111" s="955"/>
      <c r="AH111" s="955"/>
      <c r="AI111" s="955"/>
      <c r="AJ111" s="956"/>
      <c r="AK111" s="957" t="s">
        <v>123</v>
      </c>
      <c r="AL111" s="955"/>
      <c r="AM111" s="955"/>
      <c r="AN111" s="955"/>
      <c r="AO111" s="956"/>
      <c r="AP111" s="958" t="s">
        <v>123</v>
      </c>
      <c r="AQ111" s="959"/>
      <c r="AR111" s="959"/>
      <c r="AS111" s="959"/>
      <c r="AT111" s="960"/>
      <c r="AU111" s="968"/>
      <c r="AV111" s="969"/>
      <c r="AW111" s="969"/>
      <c r="AX111" s="969"/>
      <c r="AY111" s="969"/>
      <c r="AZ111" s="851" t="s">
        <v>427</v>
      </c>
      <c r="BA111" s="788"/>
      <c r="BB111" s="788"/>
      <c r="BC111" s="788"/>
      <c r="BD111" s="788"/>
      <c r="BE111" s="788"/>
      <c r="BF111" s="788"/>
      <c r="BG111" s="788"/>
      <c r="BH111" s="788"/>
      <c r="BI111" s="788"/>
      <c r="BJ111" s="788"/>
      <c r="BK111" s="788"/>
      <c r="BL111" s="788"/>
      <c r="BM111" s="788"/>
      <c r="BN111" s="788"/>
      <c r="BO111" s="788"/>
      <c r="BP111" s="789"/>
      <c r="BQ111" s="852">
        <v>50511</v>
      </c>
      <c r="BR111" s="853"/>
      <c r="BS111" s="853"/>
      <c r="BT111" s="853"/>
      <c r="BU111" s="853"/>
      <c r="BV111" s="853">
        <v>37909</v>
      </c>
      <c r="BW111" s="853"/>
      <c r="BX111" s="853"/>
      <c r="BY111" s="853"/>
      <c r="BZ111" s="853"/>
      <c r="CA111" s="853">
        <v>28137</v>
      </c>
      <c r="CB111" s="853"/>
      <c r="CC111" s="853"/>
      <c r="CD111" s="853"/>
      <c r="CE111" s="853"/>
      <c r="CF111" s="911">
        <v>0.3</v>
      </c>
      <c r="CG111" s="912"/>
      <c r="CH111" s="912"/>
      <c r="CI111" s="912"/>
      <c r="CJ111" s="912"/>
      <c r="CK111" s="963"/>
      <c r="CL111" s="857"/>
      <c r="CM111" s="851" t="s">
        <v>428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123</v>
      </c>
      <c r="DH111" s="853"/>
      <c r="DI111" s="853"/>
      <c r="DJ111" s="853"/>
      <c r="DK111" s="853"/>
      <c r="DL111" s="853" t="s">
        <v>123</v>
      </c>
      <c r="DM111" s="853"/>
      <c r="DN111" s="853"/>
      <c r="DO111" s="853"/>
      <c r="DP111" s="853"/>
      <c r="DQ111" s="853" t="s">
        <v>123</v>
      </c>
      <c r="DR111" s="853"/>
      <c r="DS111" s="853"/>
      <c r="DT111" s="853"/>
      <c r="DU111" s="853"/>
      <c r="DV111" s="830" t="s">
        <v>123</v>
      </c>
      <c r="DW111" s="830"/>
      <c r="DX111" s="830"/>
      <c r="DY111" s="830"/>
      <c r="DZ111" s="831"/>
    </row>
    <row r="112" spans="1:131" s="218" customFormat="1" ht="26.25" customHeight="1" x14ac:dyDescent="0.15">
      <c r="A112" s="948" t="s">
        <v>429</v>
      </c>
      <c r="B112" s="949"/>
      <c r="C112" s="788" t="s">
        <v>430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123</v>
      </c>
      <c r="AB112" s="816"/>
      <c r="AC112" s="816"/>
      <c r="AD112" s="816"/>
      <c r="AE112" s="817"/>
      <c r="AF112" s="818" t="s">
        <v>123</v>
      </c>
      <c r="AG112" s="816"/>
      <c r="AH112" s="816"/>
      <c r="AI112" s="816"/>
      <c r="AJ112" s="817"/>
      <c r="AK112" s="818" t="s">
        <v>123</v>
      </c>
      <c r="AL112" s="816"/>
      <c r="AM112" s="816"/>
      <c r="AN112" s="816"/>
      <c r="AO112" s="817"/>
      <c r="AP112" s="860" t="s">
        <v>123</v>
      </c>
      <c r="AQ112" s="861"/>
      <c r="AR112" s="861"/>
      <c r="AS112" s="861"/>
      <c r="AT112" s="862"/>
      <c r="AU112" s="968"/>
      <c r="AV112" s="969"/>
      <c r="AW112" s="969"/>
      <c r="AX112" s="969"/>
      <c r="AY112" s="969"/>
      <c r="AZ112" s="851" t="s">
        <v>431</v>
      </c>
      <c r="BA112" s="788"/>
      <c r="BB112" s="788"/>
      <c r="BC112" s="788"/>
      <c r="BD112" s="788"/>
      <c r="BE112" s="788"/>
      <c r="BF112" s="788"/>
      <c r="BG112" s="788"/>
      <c r="BH112" s="788"/>
      <c r="BI112" s="788"/>
      <c r="BJ112" s="788"/>
      <c r="BK112" s="788"/>
      <c r="BL112" s="788"/>
      <c r="BM112" s="788"/>
      <c r="BN112" s="788"/>
      <c r="BO112" s="788"/>
      <c r="BP112" s="789"/>
      <c r="BQ112" s="852">
        <v>11113136</v>
      </c>
      <c r="BR112" s="853"/>
      <c r="BS112" s="853"/>
      <c r="BT112" s="853"/>
      <c r="BU112" s="853"/>
      <c r="BV112" s="853">
        <v>10442887</v>
      </c>
      <c r="BW112" s="853"/>
      <c r="BX112" s="853"/>
      <c r="BY112" s="853"/>
      <c r="BZ112" s="853"/>
      <c r="CA112" s="853">
        <v>9290989</v>
      </c>
      <c r="CB112" s="853"/>
      <c r="CC112" s="853"/>
      <c r="CD112" s="853"/>
      <c r="CE112" s="853"/>
      <c r="CF112" s="911">
        <v>91.5</v>
      </c>
      <c r="CG112" s="912"/>
      <c r="CH112" s="912"/>
      <c r="CI112" s="912"/>
      <c r="CJ112" s="912"/>
      <c r="CK112" s="963"/>
      <c r="CL112" s="857"/>
      <c r="CM112" s="851" t="s">
        <v>432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v>9000</v>
      </c>
      <c r="DH112" s="853"/>
      <c r="DI112" s="853"/>
      <c r="DJ112" s="853"/>
      <c r="DK112" s="853"/>
      <c r="DL112" s="853">
        <v>8583</v>
      </c>
      <c r="DM112" s="853"/>
      <c r="DN112" s="853"/>
      <c r="DO112" s="853"/>
      <c r="DP112" s="853"/>
      <c r="DQ112" s="853">
        <v>8145</v>
      </c>
      <c r="DR112" s="853"/>
      <c r="DS112" s="853"/>
      <c r="DT112" s="853"/>
      <c r="DU112" s="853"/>
      <c r="DV112" s="830">
        <v>0.1</v>
      </c>
      <c r="DW112" s="830"/>
      <c r="DX112" s="830"/>
      <c r="DY112" s="830"/>
      <c r="DZ112" s="831"/>
    </row>
    <row r="113" spans="1:130" s="218" customFormat="1" ht="26.25" customHeight="1" x14ac:dyDescent="0.15">
      <c r="A113" s="950"/>
      <c r="B113" s="951"/>
      <c r="C113" s="788" t="s">
        <v>433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1649887</v>
      </c>
      <c r="AB113" s="955"/>
      <c r="AC113" s="955"/>
      <c r="AD113" s="955"/>
      <c r="AE113" s="956"/>
      <c r="AF113" s="957">
        <v>1304866</v>
      </c>
      <c r="AG113" s="955"/>
      <c r="AH113" s="955"/>
      <c r="AI113" s="955"/>
      <c r="AJ113" s="956"/>
      <c r="AK113" s="957">
        <v>1215301</v>
      </c>
      <c r="AL113" s="955"/>
      <c r="AM113" s="955"/>
      <c r="AN113" s="955"/>
      <c r="AO113" s="956"/>
      <c r="AP113" s="958">
        <v>12</v>
      </c>
      <c r="AQ113" s="959"/>
      <c r="AR113" s="959"/>
      <c r="AS113" s="959"/>
      <c r="AT113" s="960"/>
      <c r="AU113" s="968"/>
      <c r="AV113" s="969"/>
      <c r="AW113" s="969"/>
      <c r="AX113" s="969"/>
      <c r="AY113" s="969"/>
      <c r="AZ113" s="851" t="s">
        <v>434</v>
      </c>
      <c r="BA113" s="788"/>
      <c r="BB113" s="788"/>
      <c r="BC113" s="788"/>
      <c r="BD113" s="788"/>
      <c r="BE113" s="788"/>
      <c r="BF113" s="788"/>
      <c r="BG113" s="788"/>
      <c r="BH113" s="788"/>
      <c r="BI113" s="788"/>
      <c r="BJ113" s="788"/>
      <c r="BK113" s="788"/>
      <c r="BL113" s="788"/>
      <c r="BM113" s="788"/>
      <c r="BN113" s="788"/>
      <c r="BO113" s="788"/>
      <c r="BP113" s="789"/>
      <c r="BQ113" s="852">
        <v>64490</v>
      </c>
      <c r="BR113" s="853"/>
      <c r="BS113" s="853"/>
      <c r="BT113" s="853"/>
      <c r="BU113" s="853"/>
      <c r="BV113" s="853">
        <v>29660</v>
      </c>
      <c r="BW113" s="853"/>
      <c r="BX113" s="853"/>
      <c r="BY113" s="853"/>
      <c r="BZ113" s="853"/>
      <c r="CA113" s="853" t="s">
        <v>123</v>
      </c>
      <c r="CB113" s="853"/>
      <c r="CC113" s="853"/>
      <c r="CD113" s="853"/>
      <c r="CE113" s="853"/>
      <c r="CF113" s="911" t="s">
        <v>123</v>
      </c>
      <c r="CG113" s="912"/>
      <c r="CH113" s="912"/>
      <c r="CI113" s="912"/>
      <c r="CJ113" s="912"/>
      <c r="CK113" s="963"/>
      <c r="CL113" s="857"/>
      <c r="CM113" s="851" t="s">
        <v>435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123</v>
      </c>
      <c r="DH113" s="816"/>
      <c r="DI113" s="816"/>
      <c r="DJ113" s="816"/>
      <c r="DK113" s="817"/>
      <c r="DL113" s="818" t="s">
        <v>123</v>
      </c>
      <c r="DM113" s="816"/>
      <c r="DN113" s="816"/>
      <c r="DO113" s="816"/>
      <c r="DP113" s="817"/>
      <c r="DQ113" s="818" t="s">
        <v>123</v>
      </c>
      <c r="DR113" s="816"/>
      <c r="DS113" s="816"/>
      <c r="DT113" s="816"/>
      <c r="DU113" s="817"/>
      <c r="DV113" s="860" t="s">
        <v>123</v>
      </c>
      <c r="DW113" s="861"/>
      <c r="DX113" s="861"/>
      <c r="DY113" s="861"/>
      <c r="DZ113" s="862"/>
    </row>
    <row r="114" spans="1:130" s="218" customFormat="1" ht="26.25" customHeight="1" x14ac:dyDescent="0.15">
      <c r="A114" s="950"/>
      <c r="B114" s="951"/>
      <c r="C114" s="788" t="s">
        <v>436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45232</v>
      </c>
      <c r="AB114" s="816"/>
      <c r="AC114" s="816"/>
      <c r="AD114" s="816"/>
      <c r="AE114" s="817"/>
      <c r="AF114" s="818">
        <v>35874</v>
      </c>
      <c r="AG114" s="816"/>
      <c r="AH114" s="816"/>
      <c r="AI114" s="816"/>
      <c r="AJ114" s="817"/>
      <c r="AK114" s="818">
        <v>30106</v>
      </c>
      <c r="AL114" s="816"/>
      <c r="AM114" s="816"/>
      <c r="AN114" s="816"/>
      <c r="AO114" s="817"/>
      <c r="AP114" s="860">
        <v>0.3</v>
      </c>
      <c r="AQ114" s="861"/>
      <c r="AR114" s="861"/>
      <c r="AS114" s="861"/>
      <c r="AT114" s="862"/>
      <c r="AU114" s="968"/>
      <c r="AV114" s="969"/>
      <c r="AW114" s="969"/>
      <c r="AX114" s="969"/>
      <c r="AY114" s="969"/>
      <c r="AZ114" s="851" t="s">
        <v>437</v>
      </c>
      <c r="BA114" s="788"/>
      <c r="BB114" s="788"/>
      <c r="BC114" s="788"/>
      <c r="BD114" s="788"/>
      <c r="BE114" s="788"/>
      <c r="BF114" s="788"/>
      <c r="BG114" s="788"/>
      <c r="BH114" s="788"/>
      <c r="BI114" s="788"/>
      <c r="BJ114" s="788"/>
      <c r="BK114" s="788"/>
      <c r="BL114" s="788"/>
      <c r="BM114" s="788"/>
      <c r="BN114" s="788"/>
      <c r="BO114" s="788"/>
      <c r="BP114" s="789"/>
      <c r="BQ114" s="852">
        <v>1405123</v>
      </c>
      <c r="BR114" s="853"/>
      <c r="BS114" s="853"/>
      <c r="BT114" s="853"/>
      <c r="BU114" s="853"/>
      <c r="BV114" s="853">
        <v>1502460</v>
      </c>
      <c r="BW114" s="853"/>
      <c r="BX114" s="853"/>
      <c r="BY114" s="853"/>
      <c r="BZ114" s="853"/>
      <c r="CA114" s="853">
        <v>1521664</v>
      </c>
      <c r="CB114" s="853"/>
      <c r="CC114" s="853"/>
      <c r="CD114" s="853"/>
      <c r="CE114" s="853"/>
      <c r="CF114" s="911">
        <v>15</v>
      </c>
      <c r="CG114" s="912"/>
      <c r="CH114" s="912"/>
      <c r="CI114" s="912"/>
      <c r="CJ114" s="912"/>
      <c r="CK114" s="963"/>
      <c r="CL114" s="857"/>
      <c r="CM114" s="851" t="s">
        <v>438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123</v>
      </c>
      <c r="DH114" s="816"/>
      <c r="DI114" s="816"/>
      <c r="DJ114" s="816"/>
      <c r="DK114" s="817"/>
      <c r="DL114" s="818" t="s">
        <v>123</v>
      </c>
      <c r="DM114" s="816"/>
      <c r="DN114" s="816"/>
      <c r="DO114" s="816"/>
      <c r="DP114" s="817"/>
      <c r="DQ114" s="818" t="s">
        <v>123</v>
      </c>
      <c r="DR114" s="816"/>
      <c r="DS114" s="816"/>
      <c r="DT114" s="816"/>
      <c r="DU114" s="817"/>
      <c r="DV114" s="860" t="s">
        <v>123</v>
      </c>
      <c r="DW114" s="861"/>
      <c r="DX114" s="861"/>
      <c r="DY114" s="861"/>
      <c r="DZ114" s="862"/>
    </row>
    <row r="115" spans="1:130" s="218" customFormat="1" ht="26.25" customHeight="1" x14ac:dyDescent="0.15">
      <c r="A115" s="950"/>
      <c r="B115" s="951"/>
      <c r="C115" s="788" t="s">
        <v>439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7853</v>
      </c>
      <c r="AB115" s="955"/>
      <c r="AC115" s="955"/>
      <c r="AD115" s="955"/>
      <c r="AE115" s="956"/>
      <c r="AF115" s="957">
        <v>7188</v>
      </c>
      <c r="AG115" s="955"/>
      <c r="AH115" s="955"/>
      <c r="AI115" s="955"/>
      <c r="AJ115" s="956"/>
      <c r="AK115" s="957">
        <v>6162</v>
      </c>
      <c r="AL115" s="955"/>
      <c r="AM115" s="955"/>
      <c r="AN115" s="955"/>
      <c r="AO115" s="956"/>
      <c r="AP115" s="958">
        <v>0.1</v>
      </c>
      <c r="AQ115" s="959"/>
      <c r="AR115" s="959"/>
      <c r="AS115" s="959"/>
      <c r="AT115" s="960"/>
      <c r="AU115" s="968"/>
      <c r="AV115" s="969"/>
      <c r="AW115" s="969"/>
      <c r="AX115" s="969"/>
      <c r="AY115" s="969"/>
      <c r="AZ115" s="851" t="s">
        <v>440</v>
      </c>
      <c r="BA115" s="788"/>
      <c r="BB115" s="788"/>
      <c r="BC115" s="788"/>
      <c r="BD115" s="788"/>
      <c r="BE115" s="788"/>
      <c r="BF115" s="788"/>
      <c r="BG115" s="788"/>
      <c r="BH115" s="788"/>
      <c r="BI115" s="788"/>
      <c r="BJ115" s="788"/>
      <c r="BK115" s="788"/>
      <c r="BL115" s="788"/>
      <c r="BM115" s="788"/>
      <c r="BN115" s="788"/>
      <c r="BO115" s="788"/>
      <c r="BP115" s="789"/>
      <c r="BQ115" s="852">
        <v>156</v>
      </c>
      <c r="BR115" s="853"/>
      <c r="BS115" s="853"/>
      <c r="BT115" s="853"/>
      <c r="BU115" s="853"/>
      <c r="BV115" s="853">
        <v>505</v>
      </c>
      <c r="BW115" s="853"/>
      <c r="BX115" s="853"/>
      <c r="BY115" s="853"/>
      <c r="BZ115" s="853"/>
      <c r="CA115" s="853">
        <v>1204</v>
      </c>
      <c r="CB115" s="853"/>
      <c r="CC115" s="853"/>
      <c r="CD115" s="853"/>
      <c r="CE115" s="853"/>
      <c r="CF115" s="911">
        <v>0</v>
      </c>
      <c r="CG115" s="912"/>
      <c r="CH115" s="912"/>
      <c r="CI115" s="912"/>
      <c r="CJ115" s="912"/>
      <c r="CK115" s="963"/>
      <c r="CL115" s="857"/>
      <c r="CM115" s="851" t="s">
        <v>441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123</v>
      </c>
      <c r="DH115" s="816"/>
      <c r="DI115" s="816"/>
      <c r="DJ115" s="816"/>
      <c r="DK115" s="817"/>
      <c r="DL115" s="818" t="s">
        <v>123</v>
      </c>
      <c r="DM115" s="816"/>
      <c r="DN115" s="816"/>
      <c r="DO115" s="816"/>
      <c r="DP115" s="817"/>
      <c r="DQ115" s="818" t="s">
        <v>123</v>
      </c>
      <c r="DR115" s="816"/>
      <c r="DS115" s="816"/>
      <c r="DT115" s="816"/>
      <c r="DU115" s="817"/>
      <c r="DV115" s="860" t="s">
        <v>123</v>
      </c>
      <c r="DW115" s="861"/>
      <c r="DX115" s="861"/>
      <c r="DY115" s="861"/>
      <c r="DZ115" s="862"/>
    </row>
    <row r="116" spans="1:130" s="218" customFormat="1" ht="26.25" customHeight="1" x14ac:dyDescent="0.15">
      <c r="A116" s="952"/>
      <c r="B116" s="953"/>
      <c r="C116" s="875" t="s">
        <v>442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123</v>
      </c>
      <c r="AB116" s="816"/>
      <c r="AC116" s="816"/>
      <c r="AD116" s="816"/>
      <c r="AE116" s="817"/>
      <c r="AF116" s="818" t="s">
        <v>123</v>
      </c>
      <c r="AG116" s="816"/>
      <c r="AH116" s="816"/>
      <c r="AI116" s="816"/>
      <c r="AJ116" s="817"/>
      <c r="AK116" s="818" t="s">
        <v>123</v>
      </c>
      <c r="AL116" s="816"/>
      <c r="AM116" s="816"/>
      <c r="AN116" s="816"/>
      <c r="AO116" s="817"/>
      <c r="AP116" s="860" t="s">
        <v>123</v>
      </c>
      <c r="AQ116" s="861"/>
      <c r="AR116" s="861"/>
      <c r="AS116" s="861"/>
      <c r="AT116" s="862"/>
      <c r="AU116" s="968"/>
      <c r="AV116" s="969"/>
      <c r="AW116" s="969"/>
      <c r="AX116" s="969"/>
      <c r="AY116" s="969"/>
      <c r="AZ116" s="945" t="s">
        <v>443</v>
      </c>
      <c r="BA116" s="946"/>
      <c r="BB116" s="946"/>
      <c r="BC116" s="946"/>
      <c r="BD116" s="946"/>
      <c r="BE116" s="946"/>
      <c r="BF116" s="946"/>
      <c r="BG116" s="946"/>
      <c r="BH116" s="946"/>
      <c r="BI116" s="946"/>
      <c r="BJ116" s="946"/>
      <c r="BK116" s="946"/>
      <c r="BL116" s="946"/>
      <c r="BM116" s="946"/>
      <c r="BN116" s="946"/>
      <c r="BO116" s="946"/>
      <c r="BP116" s="947"/>
      <c r="BQ116" s="852" t="s">
        <v>123</v>
      </c>
      <c r="BR116" s="853"/>
      <c r="BS116" s="853"/>
      <c r="BT116" s="853"/>
      <c r="BU116" s="853"/>
      <c r="BV116" s="853" t="s">
        <v>123</v>
      </c>
      <c r="BW116" s="853"/>
      <c r="BX116" s="853"/>
      <c r="BY116" s="853"/>
      <c r="BZ116" s="853"/>
      <c r="CA116" s="853" t="s">
        <v>123</v>
      </c>
      <c r="CB116" s="853"/>
      <c r="CC116" s="853"/>
      <c r="CD116" s="853"/>
      <c r="CE116" s="853"/>
      <c r="CF116" s="911" t="s">
        <v>123</v>
      </c>
      <c r="CG116" s="912"/>
      <c r="CH116" s="912"/>
      <c r="CI116" s="912"/>
      <c r="CJ116" s="912"/>
      <c r="CK116" s="963"/>
      <c r="CL116" s="857"/>
      <c r="CM116" s="851" t="s">
        <v>444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123</v>
      </c>
      <c r="DH116" s="816"/>
      <c r="DI116" s="816"/>
      <c r="DJ116" s="816"/>
      <c r="DK116" s="817"/>
      <c r="DL116" s="818" t="s">
        <v>123</v>
      </c>
      <c r="DM116" s="816"/>
      <c r="DN116" s="816"/>
      <c r="DO116" s="816"/>
      <c r="DP116" s="817"/>
      <c r="DQ116" s="818" t="s">
        <v>123</v>
      </c>
      <c r="DR116" s="816"/>
      <c r="DS116" s="816"/>
      <c r="DT116" s="816"/>
      <c r="DU116" s="817"/>
      <c r="DV116" s="860" t="s">
        <v>123</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445</v>
      </c>
      <c r="Z117" s="933"/>
      <c r="AA117" s="938">
        <v>3695738</v>
      </c>
      <c r="AB117" s="939"/>
      <c r="AC117" s="939"/>
      <c r="AD117" s="939"/>
      <c r="AE117" s="940"/>
      <c r="AF117" s="941">
        <v>3378351</v>
      </c>
      <c r="AG117" s="939"/>
      <c r="AH117" s="939"/>
      <c r="AI117" s="939"/>
      <c r="AJ117" s="940"/>
      <c r="AK117" s="941">
        <v>3371044</v>
      </c>
      <c r="AL117" s="939"/>
      <c r="AM117" s="939"/>
      <c r="AN117" s="939"/>
      <c r="AO117" s="940"/>
      <c r="AP117" s="942"/>
      <c r="AQ117" s="943"/>
      <c r="AR117" s="943"/>
      <c r="AS117" s="943"/>
      <c r="AT117" s="944"/>
      <c r="AU117" s="968"/>
      <c r="AV117" s="969"/>
      <c r="AW117" s="969"/>
      <c r="AX117" s="969"/>
      <c r="AY117" s="969"/>
      <c r="AZ117" s="899" t="s">
        <v>446</v>
      </c>
      <c r="BA117" s="900"/>
      <c r="BB117" s="900"/>
      <c r="BC117" s="900"/>
      <c r="BD117" s="900"/>
      <c r="BE117" s="900"/>
      <c r="BF117" s="900"/>
      <c r="BG117" s="900"/>
      <c r="BH117" s="900"/>
      <c r="BI117" s="900"/>
      <c r="BJ117" s="900"/>
      <c r="BK117" s="900"/>
      <c r="BL117" s="900"/>
      <c r="BM117" s="900"/>
      <c r="BN117" s="900"/>
      <c r="BO117" s="900"/>
      <c r="BP117" s="901"/>
      <c r="BQ117" s="852" t="s">
        <v>123</v>
      </c>
      <c r="BR117" s="853"/>
      <c r="BS117" s="853"/>
      <c r="BT117" s="853"/>
      <c r="BU117" s="853"/>
      <c r="BV117" s="853" t="s">
        <v>123</v>
      </c>
      <c r="BW117" s="853"/>
      <c r="BX117" s="853"/>
      <c r="BY117" s="853"/>
      <c r="BZ117" s="853"/>
      <c r="CA117" s="853" t="s">
        <v>123</v>
      </c>
      <c r="CB117" s="853"/>
      <c r="CC117" s="853"/>
      <c r="CD117" s="853"/>
      <c r="CE117" s="853"/>
      <c r="CF117" s="911" t="s">
        <v>123</v>
      </c>
      <c r="CG117" s="912"/>
      <c r="CH117" s="912"/>
      <c r="CI117" s="912"/>
      <c r="CJ117" s="912"/>
      <c r="CK117" s="963"/>
      <c r="CL117" s="857"/>
      <c r="CM117" s="851" t="s">
        <v>447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123</v>
      </c>
      <c r="DH117" s="816"/>
      <c r="DI117" s="816"/>
      <c r="DJ117" s="816"/>
      <c r="DK117" s="817"/>
      <c r="DL117" s="818" t="s">
        <v>123</v>
      </c>
      <c r="DM117" s="816"/>
      <c r="DN117" s="816"/>
      <c r="DO117" s="816"/>
      <c r="DP117" s="817"/>
      <c r="DQ117" s="818" t="s">
        <v>123</v>
      </c>
      <c r="DR117" s="816"/>
      <c r="DS117" s="816"/>
      <c r="DT117" s="816"/>
      <c r="DU117" s="817"/>
      <c r="DV117" s="860" t="s">
        <v>123</v>
      </c>
      <c r="DW117" s="861"/>
      <c r="DX117" s="861"/>
      <c r="DY117" s="861"/>
      <c r="DZ117" s="862"/>
    </row>
    <row r="118" spans="1:130" s="218" customFormat="1" ht="26.25" customHeight="1" x14ac:dyDescent="0.15">
      <c r="A118" s="931" t="s">
        <v>421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418</v>
      </c>
      <c r="AB118" s="932"/>
      <c r="AC118" s="932"/>
      <c r="AD118" s="932"/>
      <c r="AE118" s="933"/>
      <c r="AF118" s="934" t="s">
        <v>419</v>
      </c>
      <c r="AG118" s="932"/>
      <c r="AH118" s="932"/>
      <c r="AI118" s="932"/>
      <c r="AJ118" s="933"/>
      <c r="AK118" s="934" t="s">
        <v>295</v>
      </c>
      <c r="AL118" s="932"/>
      <c r="AM118" s="932"/>
      <c r="AN118" s="932"/>
      <c r="AO118" s="933"/>
      <c r="AP118" s="935" t="s">
        <v>420</v>
      </c>
      <c r="AQ118" s="936"/>
      <c r="AR118" s="936"/>
      <c r="AS118" s="936"/>
      <c r="AT118" s="937"/>
      <c r="AU118" s="968"/>
      <c r="AV118" s="969"/>
      <c r="AW118" s="969"/>
      <c r="AX118" s="969"/>
      <c r="AY118" s="969"/>
      <c r="AZ118" s="874" t="s">
        <v>448</v>
      </c>
      <c r="BA118" s="875"/>
      <c r="BB118" s="875"/>
      <c r="BC118" s="875"/>
      <c r="BD118" s="875"/>
      <c r="BE118" s="875"/>
      <c r="BF118" s="875"/>
      <c r="BG118" s="875"/>
      <c r="BH118" s="875"/>
      <c r="BI118" s="875"/>
      <c r="BJ118" s="875"/>
      <c r="BK118" s="875"/>
      <c r="BL118" s="875"/>
      <c r="BM118" s="875"/>
      <c r="BN118" s="875"/>
      <c r="BO118" s="875"/>
      <c r="BP118" s="876"/>
      <c r="BQ118" s="915" t="s">
        <v>123</v>
      </c>
      <c r="BR118" s="881"/>
      <c r="BS118" s="881"/>
      <c r="BT118" s="881"/>
      <c r="BU118" s="881"/>
      <c r="BV118" s="881" t="s">
        <v>123</v>
      </c>
      <c r="BW118" s="881"/>
      <c r="BX118" s="881"/>
      <c r="BY118" s="881"/>
      <c r="BZ118" s="881"/>
      <c r="CA118" s="881" t="s">
        <v>123</v>
      </c>
      <c r="CB118" s="881"/>
      <c r="CC118" s="881"/>
      <c r="CD118" s="881"/>
      <c r="CE118" s="881"/>
      <c r="CF118" s="911" t="s">
        <v>123</v>
      </c>
      <c r="CG118" s="912"/>
      <c r="CH118" s="912"/>
      <c r="CI118" s="912"/>
      <c r="CJ118" s="912"/>
      <c r="CK118" s="963"/>
      <c r="CL118" s="857"/>
      <c r="CM118" s="851" t="s">
        <v>449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123</v>
      </c>
      <c r="DH118" s="816"/>
      <c r="DI118" s="816"/>
      <c r="DJ118" s="816"/>
      <c r="DK118" s="817"/>
      <c r="DL118" s="818" t="s">
        <v>123</v>
      </c>
      <c r="DM118" s="816"/>
      <c r="DN118" s="816"/>
      <c r="DO118" s="816"/>
      <c r="DP118" s="817"/>
      <c r="DQ118" s="818" t="s">
        <v>123</v>
      </c>
      <c r="DR118" s="816"/>
      <c r="DS118" s="816"/>
      <c r="DT118" s="816"/>
      <c r="DU118" s="817"/>
      <c r="DV118" s="860" t="s">
        <v>123</v>
      </c>
      <c r="DW118" s="861"/>
      <c r="DX118" s="861"/>
      <c r="DY118" s="861"/>
      <c r="DZ118" s="862"/>
    </row>
    <row r="119" spans="1:130" s="218" customFormat="1" ht="26.25" customHeight="1" x14ac:dyDescent="0.15">
      <c r="A119" s="854" t="s">
        <v>424</v>
      </c>
      <c r="B119" s="855"/>
      <c r="C119" s="896" t="s">
        <v>425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123</v>
      </c>
      <c r="AB119" s="925"/>
      <c r="AC119" s="925"/>
      <c r="AD119" s="925"/>
      <c r="AE119" s="926"/>
      <c r="AF119" s="927" t="s">
        <v>123</v>
      </c>
      <c r="AG119" s="925"/>
      <c r="AH119" s="925"/>
      <c r="AI119" s="925"/>
      <c r="AJ119" s="926"/>
      <c r="AK119" s="927" t="s">
        <v>123</v>
      </c>
      <c r="AL119" s="925"/>
      <c r="AM119" s="925"/>
      <c r="AN119" s="925"/>
      <c r="AO119" s="926"/>
      <c r="AP119" s="928" t="s">
        <v>123</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450</v>
      </c>
      <c r="BP119" s="914"/>
      <c r="BQ119" s="915">
        <v>32070269</v>
      </c>
      <c r="BR119" s="881"/>
      <c r="BS119" s="881"/>
      <c r="BT119" s="881"/>
      <c r="BU119" s="881"/>
      <c r="BV119" s="881">
        <v>30206757</v>
      </c>
      <c r="BW119" s="881"/>
      <c r="BX119" s="881"/>
      <c r="BY119" s="881"/>
      <c r="BZ119" s="881"/>
      <c r="CA119" s="881">
        <v>28407026</v>
      </c>
      <c r="CB119" s="881"/>
      <c r="CC119" s="881"/>
      <c r="CD119" s="881"/>
      <c r="CE119" s="881"/>
      <c r="CF119" s="784"/>
      <c r="CG119" s="785"/>
      <c r="CH119" s="785"/>
      <c r="CI119" s="785"/>
      <c r="CJ119" s="870"/>
      <c r="CK119" s="964"/>
      <c r="CL119" s="859"/>
      <c r="CM119" s="874" t="s">
        <v>451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41511</v>
      </c>
      <c r="DH119" s="800"/>
      <c r="DI119" s="800"/>
      <c r="DJ119" s="800"/>
      <c r="DK119" s="801"/>
      <c r="DL119" s="802">
        <v>29326</v>
      </c>
      <c r="DM119" s="800"/>
      <c r="DN119" s="800"/>
      <c r="DO119" s="800"/>
      <c r="DP119" s="801"/>
      <c r="DQ119" s="802">
        <v>19992</v>
      </c>
      <c r="DR119" s="800"/>
      <c r="DS119" s="800"/>
      <c r="DT119" s="800"/>
      <c r="DU119" s="801"/>
      <c r="DV119" s="884">
        <v>0.2</v>
      </c>
      <c r="DW119" s="885"/>
      <c r="DX119" s="885"/>
      <c r="DY119" s="885"/>
      <c r="DZ119" s="886"/>
    </row>
    <row r="120" spans="1:130" s="218" customFormat="1" ht="26.25" customHeight="1" x14ac:dyDescent="0.15">
      <c r="A120" s="856"/>
      <c r="B120" s="857"/>
      <c r="C120" s="851" t="s">
        <v>428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123</v>
      </c>
      <c r="AB120" s="816"/>
      <c r="AC120" s="816"/>
      <c r="AD120" s="816"/>
      <c r="AE120" s="817"/>
      <c r="AF120" s="818" t="s">
        <v>123</v>
      </c>
      <c r="AG120" s="816"/>
      <c r="AH120" s="816"/>
      <c r="AI120" s="816"/>
      <c r="AJ120" s="817"/>
      <c r="AK120" s="818" t="s">
        <v>123</v>
      </c>
      <c r="AL120" s="816"/>
      <c r="AM120" s="816"/>
      <c r="AN120" s="816"/>
      <c r="AO120" s="817"/>
      <c r="AP120" s="860" t="s">
        <v>123</v>
      </c>
      <c r="AQ120" s="861"/>
      <c r="AR120" s="861"/>
      <c r="AS120" s="861"/>
      <c r="AT120" s="862"/>
      <c r="AU120" s="916" t="s">
        <v>452</v>
      </c>
      <c r="AV120" s="917"/>
      <c r="AW120" s="917"/>
      <c r="AX120" s="917"/>
      <c r="AY120" s="918"/>
      <c r="AZ120" s="896" t="s">
        <v>453</v>
      </c>
      <c r="BA120" s="844"/>
      <c r="BB120" s="844"/>
      <c r="BC120" s="844"/>
      <c r="BD120" s="844"/>
      <c r="BE120" s="844"/>
      <c r="BF120" s="844"/>
      <c r="BG120" s="844"/>
      <c r="BH120" s="844"/>
      <c r="BI120" s="844"/>
      <c r="BJ120" s="844"/>
      <c r="BK120" s="844"/>
      <c r="BL120" s="844"/>
      <c r="BM120" s="844"/>
      <c r="BN120" s="844"/>
      <c r="BO120" s="844"/>
      <c r="BP120" s="845"/>
      <c r="BQ120" s="897">
        <v>11900259</v>
      </c>
      <c r="BR120" s="878"/>
      <c r="BS120" s="878"/>
      <c r="BT120" s="878"/>
      <c r="BU120" s="878"/>
      <c r="BV120" s="878">
        <v>10567734</v>
      </c>
      <c r="BW120" s="878"/>
      <c r="BX120" s="878"/>
      <c r="BY120" s="878"/>
      <c r="BZ120" s="878"/>
      <c r="CA120" s="878">
        <v>11900150</v>
      </c>
      <c r="CB120" s="878"/>
      <c r="CC120" s="878"/>
      <c r="CD120" s="878"/>
      <c r="CE120" s="878"/>
      <c r="CF120" s="902">
        <v>117.2</v>
      </c>
      <c r="CG120" s="903"/>
      <c r="CH120" s="903"/>
      <c r="CI120" s="903"/>
      <c r="CJ120" s="903"/>
      <c r="CK120" s="904" t="s">
        <v>454</v>
      </c>
      <c r="CL120" s="888"/>
      <c r="CM120" s="888"/>
      <c r="CN120" s="888"/>
      <c r="CO120" s="889"/>
      <c r="CP120" s="908" t="s">
        <v>398</v>
      </c>
      <c r="CQ120" s="909"/>
      <c r="CR120" s="909"/>
      <c r="CS120" s="909"/>
      <c r="CT120" s="909"/>
      <c r="CU120" s="909"/>
      <c r="CV120" s="909"/>
      <c r="CW120" s="909"/>
      <c r="CX120" s="909"/>
      <c r="CY120" s="909"/>
      <c r="CZ120" s="909"/>
      <c r="DA120" s="909"/>
      <c r="DB120" s="909"/>
      <c r="DC120" s="909"/>
      <c r="DD120" s="909"/>
      <c r="DE120" s="909"/>
      <c r="DF120" s="910"/>
      <c r="DG120" s="897">
        <v>9661840</v>
      </c>
      <c r="DH120" s="878"/>
      <c r="DI120" s="878"/>
      <c r="DJ120" s="878"/>
      <c r="DK120" s="878"/>
      <c r="DL120" s="878">
        <v>9012556</v>
      </c>
      <c r="DM120" s="878"/>
      <c r="DN120" s="878"/>
      <c r="DO120" s="878"/>
      <c r="DP120" s="878"/>
      <c r="DQ120" s="878">
        <v>7927039</v>
      </c>
      <c r="DR120" s="878"/>
      <c r="DS120" s="878"/>
      <c r="DT120" s="878"/>
      <c r="DU120" s="878"/>
      <c r="DV120" s="879">
        <v>78</v>
      </c>
      <c r="DW120" s="879"/>
      <c r="DX120" s="879"/>
      <c r="DY120" s="879"/>
      <c r="DZ120" s="880"/>
    </row>
    <row r="121" spans="1:130" s="218" customFormat="1" ht="26.25" customHeight="1" x14ac:dyDescent="0.15">
      <c r="A121" s="856"/>
      <c r="B121" s="857"/>
      <c r="C121" s="899" t="s">
        <v>455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123</v>
      </c>
      <c r="AB121" s="816"/>
      <c r="AC121" s="816"/>
      <c r="AD121" s="816"/>
      <c r="AE121" s="817"/>
      <c r="AF121" s="818" t="s">
        <v>123</v>
      </c>
      <c r="AG121" s="816"/>
      <c r="AH121" s="816"/>
      <c r="AI121" s="816"/>
      <c r="AJ121" s="817"/>
      <c r="AK121" s="818" t="s">
        <v>123</v>
      </c>
      <c r="AL121" s="816"/>
      <c r="AM121" s="816"/>
      <c r="AN121" s="816"/>
      <c r="AO121" s="817"/>
      <c r="AP121" s="860" t="s">
        <v>123</v>
      </c>
      <c r="AQ121" s="861"/>
      <c r="AR121" s="861"/>
      <c r="AS121" s="861"/>
      <c r="AT121" s="862"/>
      <c r="AU121" s="919"/>
      <c r="AV121" s="920"/>
      <c r="AW121" s="920"/>
      <c r="AX121" s="920"/>
      <c r="AY121" s="921"/>
      <c r="AZ121" s="851" t="s">
        <v>456</v>
      </c>
      <c r="BA121" s="788"/>
      <c r="BB121" s="788"/>
      <c r="BC121" s="788"/>
      <c r="BD121" s="788"/>
      <c r="BE121" s="788"/>
      <c r="BF121" s="788"/>
      <c r="BG121" s="788"/>
      <c r="BH121" s="788"/>
      <c r="BI121" s="788"/>
      <c r="BJ121" s="788"/>
      <c r="BK121" s="788"/>
      <c r="BL121" s="788"/>
      <c r="BM121" s="788"/>
      <c r="BN121" s="788"/>
      <c r="BO121" s="788"/>
      <c r="BP121" s="789"/>
      <c r="BQ121" s="852">
        <v>27462</v>
      </c>
      <c r="BR121" s="853"/>
      <c r="BS121" s="853"/>
      <c r="BT121" s="853"/>
      <c r="BU121" s="853"/>
      <c r="BV121" s="853">
        <v>588554</v>
      </c>
      <c r="BW121" s="853"/>
      <c r="BX121" s="853"/>
      <c r="BY121" s="853"/>
      <c r="BZ121" s="853"/>
      <c r="CA121" s="853">
        <v>595810</v>
      </c>
      <c r="CB121" s="853"/>
      <c r="CC121" s="853"/>
      <c r="CD121" s="853"/>
      <c r="CE121" s="853"/>
      <c r="CF121" s="911">
        <v>5.9</v>
      </c>
      <c r="CG121" s="912"/>
      <c r="CH121" s="912"/>
      <c r="CI121" s="912"/>
      <c r="CJ121" s="912"/>
      <c r="CK121" s="905"/>
      <c r="CL121" s="891"/>
      <c r="CM121" s="891"/>
      <c r="CN121" s="891"/>
      <c r="CO121" s="892"/>
      <c r="CP121" s="871" t="s">
        <v>399</v>
      </c>
      <c r="CQ121" s="872"/>
      <c r="CR121" s="872"/>
      <c r="CS121" s="872"/>
      <c r="CT121" s="872"/>
      <c r="CU121" s="872"/>
      <c r="CV121" s="872"/>
      <c r="CW121" s="872"/>
      <c r="CX121" s="872"/>
      <c r="CY121" s="872"/>
      <c r="CZ121" s="872"/>
      <c r="DA121" s="872"/>
      <c r="DB121" s="872"/>
      <c r="DC121" s="872"/>
      <c r="DD121" s="872"/>
      <c r="DE121" s="872"/>
      <c r="DF121" s="873"/>
      <c r="DG121" s="852">
        <v>1279547</v>
      </c>
      <c r="DH121" s="853"/>
      <c r="DI121" s="853"/>
      <c r="DJ121" s="853"/>
      <c r="DK121" s="853"/>
      <c r="DL121" s="853">
        <v>1215679</v>
      </c>
      <c r="DM121" s="853"/>
      <c r="DN121" s="853"/>
      <c r="DO121" s="853"/>
      <c r="DP121" s="853"/>
      <c r="DQ121" s="853">
        <v>1161126</v>
      </c>
      <c r="DR121" s="853"/>
      <c r="DS121" s="853"/>
      <c r="DT121" s="853"/>
      <c r="DU121" s="853"/>
      <c r="DV121" s="830">
        <v>11.4</v>
      </c>
      <c r="DW121" s="830"/>
      <c r="DX121" s="830"/>
      <c r="DY121" s="830"/>
      <c r="DZ121" s="831"/>
    </row>
    <row r="122" spans="1:130" s="218" customFormat="1" ht="26.25" customHeight="1" x14ac:dyDescent="0.15">
      <c r="A122" s="856"/>
      <c r="B122" s="857"/>
      <c r="C122" s="851" t="s">
        <v>438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123</v>
      </c>
      <c r="AB122" s="816"/>
      <c r="AC122" s="816"/>
      <c r="AD122" s="816"/>
      <c r="AE122" s="817"/>
      <c r="AF122" s="818" t="s">
        <v>123</v>
      </c>
      <c r="AG122" s="816"/>
      <c r="AH122" s="816"/>
      <c r="AI122" s="816"/>
      <c r="AJ122" s="817"/>
      <c r="AK122" s="818" t="s">
        <v>123</v>
      </c>
      <c r="AL122" s="816"/>
      <c r="AM122" s="816"/>
      <c r="AN122" s="816"/>
      <c r="AO122" s="817"/>
      <c r="AP122" s="860" t="s">
        <v>123</v>
      </c>
      <c r="AQ122" s="861"/>
      <c r="AR122" s="861"/>
      <c r="AS122" s="861"/>
      <c r="AT122" s="862"/>
      <c r="AU122" s="919"/>
      <c r="AV122" s="920"/>
      <c r="AW122" s="920"/>
      <c r="AX122" s="920"/>
      <c r="AY122" s="921"/>
      <c r="AZ122" s="874" t="s">
        <v>457</v>
      </c>
      <c r="BA122" s="875"/>
      <c r="BB122" s="875"/>
      <c r="BC122" s="875"/>
      <c r="BD122" s="875"/>
      <c r="BE122" s="875"/>
      <c r="BF122" s="875"/>
      <c r="BG122" s="875"/>
      <c r="BH122" s="875"/>
      <c r="BI122" s="875"/>
      <c r="BJ122" s="875"/>
      <c r="BK122" s="875"/>
      <c r="BL122" s="875"/>
      <c r="BM122" s="875"/>
      <c r="BN122" s="875"/>
      <c r="BO122" s="875"/>
      <c r="BP122" s="876"/>
      <c r="BQ122" s="915">
        <v>23220519</v>
      </c>
      <c r="BR122" s="881"/>
      <c r="BS122" s="881"/>
      <c r="BT122" s="881"/>
      <c r="BU122" s="881"/>
      <c r="BV122" s="881">
        <v>21171235</v>
      </c>
      <c r="BW122" s="881"/>
      <c r="BX122" s="881"/>
      <c r="BY122" s="881"/>
      <c r="BZ122" s="881"/>
      <c r="CA122" s="881">
        <v>19500123</v>
      </c>
      <c r="CB122" s="881"/>
      <c r="CC122" s="881"/>
      <c r="CD122" s="881"/>
      <c r="CE122" s="881"/>
      <c r="CF122" s="882">
        <v>192</v>
      </c>
      <c r="CG122" s="883"/>
      <c r="CH122" s="883"/>
      <c r="CI122" s="883"/>
      <c r="CJ122" s="883"/>
      <c r="CK122" s="905"/>
      <c r="CL122" s="891"/>
      <c r="CM122" s="891"/>
      <c r="CN122" s="891"/>
      <c r="CO122" s="892"/>
      <c r="CP122" s="871" t="s">
        <v>396</v>
      </c>
      <c r="CQ122" s="872"/>
      <c r="CR122" s="872"/>
      <c r="CS122" s="872"/>
      <c r="CT122" s="872"/>
      <c r="CU122" s="872"/>
      <c r="CV122" s="872"/>
      <c r="CW122" s="872"/>
      <c r="CX122" s="872"/>
      <c r="CY122" s="872"/>
      <c r="CZ122" s="872"/>
      <c r="DA122" s="872"/>
      <c r="DB122" s="872"/>
      <c r="DC122" s="872"/>
      <c r="DD122" s="872"/>
      <c r="DE122" s="872"/>
      <c r="DF122" s="873"/>
      <c r="DG122" s="852">
        <v>71166</v>
      </c>
      <c r="DH122" s="853"/>
      <c r="DI122" s="853"/>
      <c r="DJ122" s="853"/>
      <c r="DK122" s="853"/>
      <c r="DL122" s="853">
        <v>124073</v>
      </c>
      <c r="DM122" s="853"/>
      <c r="DN122" s="853"/>
      <c r="DO122" s="853"/>
      <c r="DP122" s="853"/>
      <c r="DQ122" s="853">
        <v>122404</v>
      </c>
      <c r="DR122" s="853"/>
      <c r="DS122" s="853"/>
      <c r="DT122" s="853"/>
      <c r="DU122" s="853"/>
      <c r="DV122" s="830">
        <v>1.2</v>
      </c>
      <c r="DW122" s="830"/>
      <c r="DX122" s="830"/>
      <c r="DY122" s="830"/>
      <c r="DZ122" s="831"/>
    </row>
    <row r="123" spans="1:130" s="218" customFormat="1" ht="26.25" customHeight="1" x14ac:dyDescent="0.15">
      <c r="A123" s="856"/>
      <c r="B123" s="857"/>
      <c r="C123" s="851" t="s">
        <v>444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123</v>
      </c>
      <c r="AB123" s="816"/>
      <c r="AC123" s="816"/>
      <c r="AD123" s="816"/>
      <c r="AE123" s="817"/>
      <c r="AF123" s="818" t="s">
        <v>123</v>
      </c>
      <c r="AG123" s="816"/>
      <c r="AH123" s="816"/>
      <c r="AI123" s="816"/>
      <c r="AJ123" s="817"/>
      <c r="AK123" s="818" t="s">
        <v>123</v>
      </c>
      <c r="AL123" s="816"/>
      <c r="AM123" s="816"/>
      <c r="AN123" s="816"/>
      <c r="AO123" s="817"/>
      <c r="AP123" s="860" t="s">
        <v>123</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458</v>
      </c>
      <c r="BP123" s="914"/>
      <c r="BQ123" s="868">
        <v>35148240</v>
      </c>
      <c r="BR123" s="869"/>
      <c r="BS123" s="869"/>
      <c r="BT123" s="869"/>
      <c r="BU123" s="869"/>
      <c r="BV123" s="869">
        <v>32327523</v>
      </c>
      <c r="BW123" s="869"/>
      <c r="BX123" s="869"/>
      <c r="BY123" s="869"/>
      <c r="BZ123" s="869"/>
      <c r="CA123" s="869">
        <v>31996083</v>
      </c>
      <c r="CB123" s="869"/>
      <c r="CC123" s="869"/>
      <c r="CD123" s="869"/>
      <c r="CE123" s="869"/>
      <c r="CF123" s="784"/>
      <c r="CG123" s="785"/>
      <c r="CH123" s="785"/>
      <c r="CI123" s="785"/>
      <c r="CJ123" s="870"/>
      <c r="CK123" s="905"/>
      <c r="CL123" s="891"/>
      <c r="CM123" s="891"/>
      <c r="CN123" s="891"/>
      <c r="CO123" s="892"/>
      <c r="CP123" s="871" t="s">
        <v>400</v>
      </c>
      <c r="CQ123" s="872"/>
      <c r="CR123" s="872"/>
      <c r="CS123" s="872"/>
      <c r="CT123" s="872"/>
      <c r="CU123" s="872"/>
      <c r="CV123" s="872"/>
      <c r="CW123" s="872"/>
      <c r="CX123" s="872"/>
      <c r="CY123" s="872"/>
      <c r="CZ123" s="872"/>
      <c r="DA123" s="872"/>
      <c r="DB123" s="872"/>
      <c r="DC123" s="872"/>
      <c r="DD123" s="872"/>
      <c r="DE123" s="872"/>
      <c r="DF123" s="873"/>
      <c r="DG123" s="815">
        <v>98315</v>
      </c>
      <c r="DH123" s="816"/>
      <c r="DI123" s="816"/>
      <c r="DJ123" s="816"/>
      <c r="DK123" s="817"/>
      <c r="DL123" s="818">
        <v>89083</v>
      </c>
      <c r="DM123" s="816"/>
      <c r="DN123" s="816"/>
      <c r="DO123" s="816"/>
      <c r="DP123" s="817"/>
      <c r="DQ123" s="818">
        <v>79673</v>
      </c>
      <c r="DR123" s="816"/>
      <c r="DS123" s="816"/>
      <c r="DT123" s="816"/>
      <c r="DU123" s="817"/>
      <c r="DV123" s="860">
        <v>0.8</v>
      </c>
      <c r="DW123" s="861"/>
      <c r="DX123" s="861"/>
      <c r="DY123" s="861"/>
      <c r="DZ123" s="862"/>
    </row>
    <row r="124" spans="1:130" s="218" customFormat="1" ht="26.25" customHeight="1" thickBot="1" x14ac:dyDescent="0.2">
      <c r="A124" s="856"/>
      <c r="B124" s="857"/>
      <c r="C124" s="851" t="s">
        <v>447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123</v>
      </c>
      <c r="AB124" s="816"/>
      <c r="AC124" s="816"/>
      <c r="AD124" s="816"/>
      <c r="AE124" s="817"/>
      <c r="AF124" s="818" t="s">
        <v>123</v>
      </c>
      <c r="AG124" s="816"/>
      <c r="AH124" s="816"/>
      <c r="AI124" s="816"/>
      <c r="AJ124" s="817"/>
      <c r="AK124" s="818" t="s">
        <v>123</v>
      </c>
      <c r="AL124" s="816"/>
      <c r="AM124" s="816"/>
      <c r="AN124" s="816"/>
      <c r="AO124" s="817"/>
      <c r="AP124" s="860" t="s">
        <v>123</v>
      </c>
      <c r="AQ124" s="861"/>
      <c r="AR124" s="861"/>
      <c r="AS124" s="861"/>
      <c r="AT124" s="862"/>
      <c r="AU124" s="863" t="s">
        <v>459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123</v>
      </c>
      <c r="BR124" s="867"/>
      <c r="BS124" s="867"/>
      <c r="BT124" s="867"/>
      <c r="BU124" s="867"/>
      <c r="BV124" s="867" t="s">
        <v>123</v>
      </c>
      <c r="BW124" s="867"/>
      <c r="BX124" s="867"/>
      <c r="BY124" s="867"/>
      <c r="BZ124" s="867"/>
      <c r="CA124" s="867" t="s">
        <v>123</v>
      </c>
      <c r="CB124" s="867"/>
      <c r="CC124" s="867"/>
      <c r="CD124" s="867"/>
      <c r="CE124" s="867"/>
      <c r="CF124" s="762"/>
      <c r="CG124" s="763"/>
      <c r="CH124" s="763"/>
      <c r="CI124" s="763"/>
      <c r="CJ124" s="898"/>
      <c r="CK124" s="906"/>
      <c r="CL124" s="906"/>
      <c r="CM124" s="906"/>
      <c r="CN124" s="906"/>
      <c r="CO124" s="907"/>
      <c r="CP124" s="871" t="s">
        <v>460</v>
      </c>
      <c r="CQ124" s="872"/>
      <c r="CR124" s="872"/>
      <c r="CS124" s="872"/>
      <c r="CT124" s="872"/>
      <c r="CU124" s="872"/>
      <c r="CV124" s="872"/>
      <c r="CW124" s="872"/>
      <c r="CX124" s="872"/>
      <c r="CY124" s="872"/>
      <c r="CZ124" s="872"/>
      <c r="DA124" s="872"/>
      <c r="DB124" s="872"/>
      <c r="DC124" s="872"/>
      <c r="DD124" s="872"/>
      <c r="DE124" s="872"/>
      <c r="DF124" s="873"/>
      <c r="DG124" s="799">
        <v>2268</v>
      </c>
      <c r="DH124" s="800"/>
      <c r="DI124" s="800"/>
      <c r="DJ124" s="800"/>
      <c r="DK124" s="801"/>
      <c r="DL124" s="802">
        <v>1496</v>
      </c>
      <c r="DM124" s="800"/>
      <c r="DN124" s="800"/>
      <c r="DO124" s="800"/>
      <c r="DP124" s="801"/>
      <c r="DQ124" s="802">
        <v>747</v>
      </c>
      <c r="DR124" s="800"/>
      <c r="DS124" s="800"/>
      <c r="DT124" s="800"/>
      <c r="DU124" s="801"/>
      <c r="DV124" s="884">
        <v>0</v>
      </c>
      <c r="DW124" s="885"/>
      <c r="DX124" s="885"/>
      <c r="DY124" s="885"/>
      <c r="DZ124" s="886"/>
    </row>
    <row r="125" spans="1:130" s="218" customFormat="1" ht="26.25" customHeight="1" x14ac:dyDescent="0.15">
      <c r="A125" s="856"/>
      <c r="B125" s="857"/>
      <c r="C125" s="851" t="s">
        <v>449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123</v>
      </c>
      <c r="AB125" s="816"/>
      <c r="AC125" s="816"/>
      <c r="AD125" s="816"/>
      <c r="AE125" s="817"/>
      <c r="AF125" s="818" t="s">
        <v>123</v>
      </c>
      <c r="AG125" s="816"/>
      <c r="AH125" s="816"/>
      <c r="AI125" s="816"/>
      <c r="AJ125" s="817"/>
      <c r="AK125" s="818" t="s">
        <v>123</v>
      </c>
      <c r="AL125" s="816"/>
      <c r="AM125" s="816"/>
      <c r="AN125" s="816"/>
      <c r="AO125" s="817"/>
      <c r="AP125" s="860" t="s">
        <v>123</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461</v>
      </c>
      <c r="CL125" s="888"/>
      <c r="CM125" s="888"/>
      <c r="CN125" s="888"/>
      <c r="CO125" s="889"/>
      <c r="CP125" s="896" t="s">
        <v>462</v>
      </c>
      <c r="CQ125" s="844"/>
      <c r="CR125" s="844"/>
      <c r="CS125" s="844"/>
      <c r="CT125" s="844"/>
      <c r="CU125" s="844"/>
      <c r="CV125" s="844"/>
      <c r="CW125" s="844"/>
      <c r="CX125" s="844"/>
      <c r="CY125" s="844"/>
      <c r="CZ125" s="844"/>
      <c r="DA125" s="844"/>
      <c r="DB125" s="844"/>
      <c r="DC125" s="844"/>
      <c r="DD125" s="844"/>
      <c r="DE125" s="844"/>
      <c r="DF125" s="845"/>
      <c r="DG125" s="897" t="s">
        <v>123</v>
      </c>
      <c r="DH125" s="878"/>
      <c r="DI125" s="878"/>
      <c r="DJ125" s="878"/>
      <c r="DK125" s="878"/>
      <c r="DL125" s="878" t="s">
        <v>123</v>
      </c>
      <c r="DM125" s="878"/>
      <c r="DN125" s="878"/>
      <c r="DO125" s="878"/>
      <c r="DP125" s="878"/>
      <c r="DQ125" s="878" t="s">
        <v>123</v>
      </c>
      <c r="DR125" s="878"/>
      <c r="DS125" s="878"/>
      <c r="DT125" s="878"/>
      <c r="DU125" s="878"/>
      <c r="DV125" s="879" t="s">
        <v>123</v>
      </c>
      <c r="DW125" s="879"/>
      <c r="DX125" s="879"/>
      <c r="DY125" s="879"/>
      <c r="DZ125" s="880"/>
    </row>
    <row r="126" spans="1:130" s="218" customFormat="1" ht="26.25" customHeight="1" thickBot="1" x14ac:dyDescent="0.2">
      <c r="A126" s="856"/>
      <c r="B126" s="857"/>
      <c r="C126" s="851" t="s">
        <v>451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7357</v>
      </c>
      <c r="AB126" s="816"/>
      <c r="AC126" s="816"/>
      <c r="AD126" s="816"/>
      <c r="AE126" s="817"/>
      <c r="AF126" s="818">
        <v>6818</v>
      </c>
      <c r="AG126" s="816"/>
      <c r="AH126" s="816"/>
      <c r="AI126" s="816"/>
      <c r="AJ126" s="817"/>
      <c r="AK126" s="818">
        <v>5906</v>
      </c>
      <c r="AL126" s="816"/>
      <c r="AM126" s="816"/>
      <c r="AN126" s="816"/>
      <c r="AO126" s="817"/>
      <c r="AP126" s="860">
        <v>0.1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463</v>
      </c>
      <c r="CQ126" s="788"/>
      <c r="CR126" s="788"/>
      <c r="CS126" s="788"/>
      <c r="CT126" s="788"/>
      <c r="CU126" s="788"/>
      <c r="CV126" s="788"/>
      <c r="CW126" s="788"/>
      <c r="CX126" s="788"/>
      <c r="CY126" s="788"/>
      <c r="CZ126" s="788"/>
      <c r="DA126" s="788"/>
      <c r="DB126" s="788"/>
      <c r="DC126" s="788"/>
      <c r="DD126" s="788"/>
      <c r="DE126" s="788"/>
      <c r="DF126" s="789"/>
      <c r="DG126" s="852" t="s">
        <v>123</v>
      </c>
      <c r="DH126" s="853"/>
      <c r="DI126" s="853"/>
      <c r="DJ126" s="853"/>
      <c r="DK126" s="853"/>
      <c r="DL126" s="853" t="s">
        <v>123</v>
      </c>
      <c r="DM126" s="853"/>
      <c r="DN126" s="853"/>
      <c r="DO126" s="853"/>
      <c r="DP126" s="853"/>
      <c r="DQ126" s="853" t="s">
        <v>123</v>
      </c>
      <c r="DR126" s="853"/>
      <c r="DS126" s="853"/>
      <c r="DT126" s="853"/>
      <c r="DU126" s="853"/>
      <c r="DV126" s="830" t="s">
        <v>123</v>
      </c>
      <c r="DW126" s="830"/>
      <c r="DX126" s="830"/>
      <c r="DY126" s="830"/>
      <c r="DZ126" s="831"/>
    </row>
    <row r="127" spans="1:130" s="218" customFormat="1" ht="26.25" customHeight="1" x14ac:dyDescent="0.15">
      <c r="A127" s="858"/>
      <c r="B127" s="859"/>
      <c r="C127" s="874" t="s">
        <v>464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496</v>
      </c>
      <c r="AB127" s="816"/>
      <c r="AC127" s="816"/>
      <c r="AD127" s="816"/>
      <c r="AE127" s="817"/>
      <c r="AF127" s="818">
        <v>370</v>
      </c>
      <c r="AG127" s="816"/>
      <c r="AH127" s="816"/>
      <c r="AI127" s="816"/>
      <c r="AJ127" s="817"/>
      <c r="AK127" s="818">
        <v>256</v>
      </c>
      <c r="AL127" s="816"/>
      <c r="AM127" s="816"/>
      <c r="AN127" s="816"/>
      <c r="AO127" s="817"/>
      <c r="AP127" s="860">
        <v>0</v>
      </c>
      <c r="AQ127" s="861"/>
      <c r="AR127" s="861"/>
      <c r="AS127" s="861"/>
      <c r="AT127" s="862"/>
      <c r="AU127" s="220"/>
      <c r="AV127" s="220"/>
      <c r="AW127" s="220"/>
      <c r="AX127" s="877" t="s">
        <v>465</v>
      </c>
      <c r="AY127" s="848"/>
      <c r="AZ127" s="848"/>
      <c r="BA127" s="848"/>
      <c r="BB127" s="848"/>
      <c r="BC127" s="848"/>
      <c r="BD127" s="848"/>
      <c r="BE127" s="849"/>
      <c r="BF127" s="847" t="s">
        <v>466</v>
      </c>
      <c r="BG127" s="848"/>
      <c r="BH127" s="848"/>
      <c r="BI127" s="848"/>
      <c r="BJ127" s="848"/>
      <c r="BK127" s="848"/>
      <c r="BL127" s="849"/>
      <c r="BM127" s="847" t="s">
        <v>467</v>
      </c>
      <c r="BN127" s="848"/>
      <c r="BO127" s="848"/>
      <c r="BP127" s="848"/>
      <c r="BQ127" s="848"/>
      <c r="BR127" s="848"/>
      <c r="BS127" s="849"/>
      <c r="BT127" s="847" t="s">
        <v>468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469</v>
      </c>
      <c r="CQ127" s="788"/>
      <c r="CR127" s="788"/>
      <c r="CS127" s="788"/>
      <c r="CT127" s="788"/>
      <c r="CU127" s="788"/>
      <c r="CV127" s="788"/>
      <c r="CW127" s="788"/>
      <c r="CX127" s="788"/>
      <c r="CY127" s="788"/>
      <c r="CZ127" s="788"/>
      <c r="DA127" s="788"/>
      <c r="DB127" s="788"/>
      <c r="DC127" s="788"/>
      <c r="DD127" s="788"/>
      <c r="DE127" s="788"/>
      <c r="DF127" s="789"/>
      <c r="DG127" s="852" t="s">
        <v>123</v>
      </c>
      <c r="DH127" s="853"/>
      <c r="DI127" s="853"/>
      <c r="DJ127" s="853"/>
      <c r="DK127" s="853"/>
      <c r="DL127" s="853" t="s">
        <v>123</v>
      </c>
      <c r="DM127" s="853"/>
      <c r="DN127" s="853"/>
      <c r="DO127" s="853"/>
      <c r="DP127" s="853"/>
      <c r="DQ127" s="853" t="s">
        <v>123</v>
      </c>
      <c r="DR127" s="853"/>
      <c r="DS127" s="853"/>
      <c r="DT127" s="853"/>
      <c r="DU127" s="853"/>
      <c r="DV127" s="830" t="s">
        <v>123</v>
      </c>
      <c r="DW127" s="830"/>
      <c r="DX127" s="830"/>
      <c r="DY127" s="830"/>
      <c r="DZ127" s="831"/>
    </row>
    <row r="128" spans="1:130" s="218" customFormat="1" ht="26.25" customHeight="1" thickBot="1" x14ac:dyDescent="0.2">
      <c r="A128" s="832" t="s">
        <v>470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471</v>
      </c>
      <c r="X128" s="834"/>
      <c r="Y128" s="834"/>
      <c r="Z128" s="835"/>
      <c r="AA128" s="836">
        <v>169871</v>
      </c>
      <c r="AB128" s="837"/>
      <c r="AC128" s="837"/>
      <c r="AD128" s="837"/>
      <c r="AE128" s="838"/>
      <c r="AF128" s="839">
        <v>179866</v>
      </c>
      <c r="AG128" s="837"/>
      <c r="AH128" s="837"/>
      <c r="AI128" s="837"/>
      <c r="AJ128" s="838"/>
      <c r="AK128" s="839">
        <v>178219</v>
      </c>
      <c r="AL128" s="837"/>
      <c r="AM128" s="837"/>
      <c r="AN128" s="837"/>
      <c r="AO128" s="838"/>
      <c r="AP128" s="840"/>
      <c r="AQ128" s="841"/>
      <c r="AR128" s="841"/>
      <c r="AS128" s="841"/>
      <c r="AT128" s="842"/>
      <c r="AU128" s="220"/>
      <c r="AV128" s="220"/>
      <c r="AW128" s="220"/>
      <c r="AX128" s="843" t="s">
        <v>472</v>
      </c>
      <c r="AY128" s="844"/>
      <c r="AZ128" s="844"/>
      <c r="BA128" s="844"/>
      <c r="BB128" s="844"/>
      <c r="BC128" s="844"/>
      <c r="BD128" s="844"/>
      <c r="BE128" s="845"/>
      <c r="BF128" s="822" t="s">
        <v>123</v>
      </c>
      <c r="BG128" s="823"/>
      <c r="BH128" s="823"/>
      <c r="BI128" s="823"/>
      <c r="BJ128" s="823"/>
      <c r="BK128" s="823"/>
      <c r="BL128" s="846"/>
      <c r="BM128" s="822">
        <v>12.99</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473</v>
      </c>
      <c r="CQ128" s="766"/>
      <c r="CR128" s="766"/>
      <c r="CS128" s="766"/>
      <c r="CT128" s="766"/>
      <c r="CU128" s="766"/>
      <c r="CV128" s="766"/>
      <c r="CW128" s="766"/>
      <c r="CX128" s="766"/>
      <c r="CY128" s="766"/>
      <c r="CZ128" s="766"/>
      <c r="DA128" s="766"/>
      <c r="DB128" s="766"/>
      <c r="DC128" s="766"/>
      <c r="DD128" s="766"/>
      <c r="DE128" s="766"/>
      <c r="DF128" s="767"/>
      <c r="DG128" s="826">
        <v>156</v>
      </c>
      <c r="DH128" s="827"/>
      <c r="DI128" s="827"/>
      <c r="DJ128" s="827"/>
      <c r="DK128" s="827"/>
      <c r="DL128" s="827">
        <v>505</v>
      </c>
      <c r="DM128" s="827"/>
      <c r="DN128" s="827"/>
      <c r="DO128" s="827"/>
      <c r="DP128" s="827"/>
      <c r="DQ128" s="827">
        <v>1204</v>
      </c>
      <c r="DR128" s="827"/>
      <c r="DS128" s="827"/>
      <c r="DT128" s="827"/>
      <c r="DU128" s="827"/>
      <c r="DV128" s="828">
        <v>0</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474</v>
      </c>
      <c r="X129" s="813"/>
      <c r="Y129" s="813"/>
      <c r="Z129" s="814"/>
      <c r="AA129" s="815">
        <v>12358591</v>
      </c>
      <c r="AB129" s="816"/>
      <c r="AC129" s="816"/>
      <c r="AD129" s="816"/>
      <c r="AE129" s="817"/>
      <c r="AF129" s="818">
        <v>12263444</v>
      </c>
      <c r="AG129" s="816"/>
      <c r="AH129" s="816"/>
      <c r="AI129" s="816"/>
      <c r="AJ129" s="817"/>
      <c r="AK129" s="818">
        <v>12552815</v>
      </c>
      <c r="AL129" s="816"/>
      <c r="AM129" s="816"/>
      <c r="AN129" s="816"/>
      <c r="AO129" s="817"/>
      <c r="AP129" s="819"/>
      <c r="AQ129" s="820"/>
      <c r="AR129" s="820"/>
      <c r="AS129" s="820"/>
      <c r="AT129" s="821"/>
      <c r="AU129" s="221"/>
      <c r="AV129" s="221"/>
      <c r="AW129" s="221"/>
      <c r="AX129" s="787" t="s">
        <v>475</v>
      </c>
      <c r="AY129" s="788"/>
      <c r="AZ129" s="788"/>
      <c r="BA129" s="788"/>
      <c r="BB129" s="788"/>
      <c r="BC129" s="788"/>
      <c r="BD129" s="788"/>
      <c r="BE129" s="789"/>
      <c r="BF129" s="806" t="s">
        <v>123</v>
      </c>
      <c r="BG129" s="807"/>
      <c r="BH129" s="807"/>
      <c r="BI129" s="807"/>
      <c r="BJ129" s="807"/>
      <c r="BK129" s="807"/>
      <c r="BL129" s="808"/>
      <c r="BM129" s="806">
        <v>17.989999999999998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477</v>
      </c>
      <c r="X130" s="813"/>
      <c r="Y130" s="813"/>
      <c r="Z130" s="814"/>
      <c r="AA130" s="815">
        <v>2508760</v>
      </c>
      <c r="AB130" s="816"/>
      <c r="AC130" s="816"/>
      <c r="AD130" s="816"/>
      <c r="AE130" s="817"/>
      <c r="AF130" s="818">
        <v>2431525</v>
      </c>
      <c r="AG130" s="816"/>
      <c r="AH130" s="816"/>
      <c r="AI130" s="816"/>
      <c r="AJ130" s="817"/>
      <c r="AK130" s="818">
        <v>2395055</v>
      </c>
      <c r="AL130" s="816"/>
      <c r="AM130" s="816"/>
      <c r="AN130" s="816"/>
      <c r="AO130" s="817"/>
      <c r="AP130" s="819"/>
      <c r="AQ130" s="820"/>
      <c r="AR130" s="820"/>
      <c r="AS130" s="820"/>
      <c r="AT130" s="821"/>
      <c r="AU130" s="221"/>
      <c r="AV130" s="221"/>
      <c r="AW130" s="221"/>
      <c r="AX130" s="787" t="s">
        <v>478</v>
      </c>
      <c r="AY130" s="788"/>
      <c r="AZ130" s="788"/>
      <c r="BA130" s="788"/>
      <c r="BB130" s="788"/>
      <c r="BC130" s="788"/>
      <c r="BD130" s="788"/>
      <c r="BE130" s="789"/>
      <c r="BF130" s="790">
        <v>8.6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479</v>
      </c>
      <c r="X131" s="797"/>
      <c r="Y131" s="797"/>
      <c r="Z131" s="798"/>
      <c r="AA131" s="799">
        <v>9849831</v>
      </c>
      <c r="AB131" s="800"/>
      <c r="AC131" s="800"/>
      <c r="AD131" s="800"/>
      <c r="AE131" s="801"/>
      <c r="AF131" s="802">
        <v>9831919</v>
      </c>
      <c r="AG131" s="800"/>
      <c r="AH131" s="800"/>
      <c r="AI131" s="800"/>
      <c r="AJ131" s="801"/>
      <c r="AK131" s="802">
        <v>10157760</v>
      </c>
      <c r="AL131" s="800"/>
      <c r="AM131" s="800"/>
      <c r="AN131" s="800"/>
      <c r="AO131" s="801"/>
      <c r="AP131" s="803"/>
      <c r="AQ131" s="804"/>
      <c r="AR131" s="804"/>
      <c r="AS131" s="804"/>
      <c r="AT131" s="805"/>
      <c r="AU131" s="221"/>
      <c r="AV131" s="221"/>
      <c r="AW131" s="221"/>
      <c r="AX131" s="765" t="s">
        <v>480</v>
      </c>
      <c r="AY131" s="766"/>
      <c r="AZ131" s="766"/>
      <c r="BA131" s="766"/>
      <c r="BB131" s="766"/>
      <c r="BC131" s="766"/>
      <c r="BD131" s="766"/>
      <c r="BE131" s="767"/>
      <c r="BF131" s="768" t="s">
        <v>123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481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482</v>
      </c>
      <c r="W132" s="778"/>
      <c r="X132" s="778"/>
      <c r="Y132" s="778"/>
      <c r="Z132" s="779"/>
      <c r="AA132" s="780">
        <v>10.32613656</v>
      </c>
      <c r="AB132" s="781"/>
      <c r="AC132" s="781"/>
      <c r="AD132" s="781"/>
      <c r="AE132" s="782"/>
      <c r="AF132" s="783">
        <v>7.800715201</v>
      </c>
      <c r="AG132" s="781"/>
      <c r="AH132" s="781"/>
      <c r="AI132" s="781"/>
      <c r="AJ132" s="782"/>
      <c r="AK132" s="783">
        <v>7.8538023490000004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483</v>
      </c>
      <c r="W133" s="757"/>
      <c r="X133" s="757"/>
      <c r="Y133" s="757"/>
      <c r="Z133" s="758"/>
      <c r="AA133" s="759">
        <v>9.6</v>
      </c>
      <c r="AB133" s="760"/>
      <c r="AC133" s="760"/>
      <c r="AD133" s="760"/>
      <c r="AE133" s="761"/>
      <c r="AF133" s="759">
        <v>9.1</v>
      </c>
      <c r="AG133" s="760"/>
      <c r="AH133" s="760"/>
      <c r="AI133" s="760"/>
      <c r="AJ133" s="761"/>
      <c r="AK133" s="759">
        <v>8.6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nI8fFD7kxeUWykdeK+TspxY6q47jA2E6bBPbwm6EPZ/DKrb6iMDRTuiISKP8UQg+NFQpA226ragYXejxujikg==" saltValue="sDqjoLwAPWKgPHhnE1hr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oWMTVTVmf64G0iL3s9eoMFvuVuwv1jD/RPoAmlH++N1z6kyRvVyo+6WqEPqT6jLteKbhfV0TBZiCuOmERV/ig==" saltValue="MtF/pf652DEKEY42UcK7r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3eyEAid3lMC7ENpZ1VQwmya+UoaWi2v8Gm3tM16BHw1qLr9qPWWB7GJLXlKSTgvknMy9YWJvy+tEQAMHmMBew==" saltValue="bgaOPRkc82yBehqbNJZ5a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487</v>
      </c>
      <c r="AP7" s="260"/>
      <c r="AQ7" s="261" t="s">
        <v>488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489</v>
      </c>
      <c r="AQ8" s="267" t="s">
        <v>490</v>
      </c>
      <c r="AR8" s="268" t="s">
        <v>491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492</v>
      </c>
      <c r="AL9" s="1167"/>
      <c r="AM9" s="1167"/>
      <c r="AN9" s="1168"/>
      <c r="AO9" s="269">
        <v>4246398</v>
      </c>
      <c r="AP9" s="269">
        <v>137798</v>
      </c>
      <c r="AQ9" s="270">
        <v>98214</v>
      </c>
      <c r="AR9" s="271">
        <v>40.299999999999997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493</v>
      </c>
      <c r="AL10" s="1167"/>
      <c r="AM10" s="1167"/>
      <c r="AN10" s="1168"/>
      <c r="AO10" s="272">
        <v>501731</v>
      </c>
      <c r="AP10" s="272">
        <v>16282</v>
      </c>
      <c r="AQ10" s="273">
        <v>8330</v>
      </c>
      <c r="AR10" s="274">
        <v>95.5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494</v>
      </c>
      <c r="AL11" s="1167"/>
      <c r="AM11" s="1167"/>
      <c r="AN11" s="1168"/>
      <c r="AO11" s="272" t="s">
        <v>495</v>
      </c>
      <c r="AP11" s="272" t="s">
        <v>495</v>
      </c>
      <c r="AQ11" s="273">
        <v>2236</v>
      </c>
      <c r="AR11" s="274" t="s">
        <v>495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496</v>
      </c>
      <c r="AL12" s="1167"/>
      <c r="AM12" s="1167"/>
      <c r="AN12" s="1168"/>
      <c r="AO12" s="272" t="s">
        <v>495</v>
      </c>
      <c r="AP12" s="272" t="s">
        <v>495</v>
      </c>
      <c r="AQ12" s="273">
        <v>12</v>
      </c>
      <c r="AR12" s="274" t="s">
        <v>495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497</v>
      </c>
      <c r="AL13" s="1167"/>
      <c r="AM13" s="1167"/>
      <c r="AN13" s="1168"/>
      <c r="AO13" s="272">
        <v>101465</v>
      </c>
      <c r="AP13" s="272">
        <v>3293</v>
      </c>
      <c r="AQ13" s="273">
        <v>3111</v>
      </c>
      <c r="AR13" s="274">
        <v>5.9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498</v>
      </c>
      <c r="AL14" s="1167"/>
      <c r="AM14" s="1167"/>
      <c r="AN14" s="1168"/>
      <c r="AO14" s="272">
        <v>114342</v>
      </c>
      <c r="AP14" s="272">
        <v>3710</v>
      </c>
      <c r="AQ14" s="273">
        <v>1882</v>
      </c>
      <c r="AR14" s="274">
        <v>97.1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499</v>
      </c>
      <c r="AL15" s="1170"/>
      <c r="AM15" s="1170"/>
      <c r="AN15" s="1171"/>
      <c r="AO15" s="272">
        <v>-205090</v>
      </c>
      <c r="AP15" s="272">
        <v>-6655</v>
      </c>
      <c r="AQ15" s="273">
        <v>-6411</v>
      </c>
      <c r="AR15" s="274">
        <v>3.8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4758846</v>
      </c>
      <c r="AP16" s="272">
        <v>154428</v>
      </c>
      <c r="AQ16" s="273">
        <v>107373</v>
      </c>
      <c r="AR16" s="274">
        <v>43.8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504</v>
      </c>
      <c r="AL21" s="1173"/>
      <c r="AM21" s="1173"/>
      <c r="AN21" s="1174"/>
      <c r="AO21" s="285">
        <v>12.72</v>
      </c>
      <c r="AP21" s="286">
        <v>9.17</v>
      </c>
      <c r="AQ21" s="287">
        <v>3.55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505</v>
      </c>
      <c r="AL22" s="1173"/>
      <c r="AM22" s="1173"/>
      <c r="AN22" s="1174"/>
      <c r="AO22" s="290">
        <v>97.6</v>
      </c>
      <c r="AP22" s="291">
        <v>97.5</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487</v>
      </c>
      <c r="AP30" s="260"/>
      <c r="AQ30" s="261" t="s">
        <v>488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489</v>
      </c>
      <c r="AQ31" s="267" t="s">
        <v>490</v>
      </c>
      <c r="AR31" s="268" t="s">
        <v>491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509</v>
      </c>
      <c r="AL32" s="1157"/>
      <c r="AM32" s="1157"/>
      <c r="AN32" s="1158"/>
      <c r="AO32" s="300">
        <v>2119475</v>
      </c>
      <c r="AP32" s="300">
        <v>68778</v>
      </c>
      <c r="AQ32" s="301">
        <v>55954</v>
      </c>
      <c r="AR32" s="302">
        <v>22.9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510</v>
      </c>
      <c r="AL33" s="1157"/>
      <c r="AM33" s="1157"/>
      <c r="AN33" s="1158"/>
      <c r="AO33" s="300" t="s">
        <v>495</v>
      </c>
      <c r="AP33" s="300" t="s">
        <v>495</v>
      </c>
      <c r="AQ33" s="301" t="s">
        <v>495</v>
      </c>
      <c r="AR33" s="302" t="s">
        <v>495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511</v>
      </c>
      <c r="AL34" s="1157"/>
      <c r="AM34" s="1157"/>
      <c r="AN34" s="1158"/>
      <c r="AO34" s="300" t="s">
        <v>495</v>
      </c>
      <c r="AP34" s="300" t="s">
        <v>495</v>
      </c>
      <c r="AQ34" s="301">
        <v>1</v>
      </c>
      <c r="AR34" s="302" t="s">
        <v>495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512</v>
      </c>
      <c r="AL35" s="1157"/>
      <c r="AM35" s="1157"/>
      <c r="AN35" s="1158"/>
      <c r="AO35" s="300">
        <v>1215301</v>
      </c>
      <c r="AP35" s="300">
        <v>39437</v>
      </c>
      <c r="AQ35" s="301">
        <v>17691</v>
      </c>
      <c r="AR35" s="302">
        <v>122.9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513</v>
      </c>
      <c r="AL36" s="1157"/>
      <c r="AM36" s="1157"/>
      <c r="AN36" s="1158"/>
      <c r="AO36" s="300">
        <v>30106</v>
      </c>
      <c r="AP36" s="300">
        <v>977</v>
      </c>
      <c r="AQ36" s="301">
        <v>2603</v>
      </c>
      <c r="AR36" s="302">
        <v>-62.5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514</v>
      </c>
      <c r="AL37" s="1157"/>
      <c r="AM37" s="1157"/>
      <c r="AN37" s="1158"/>
      <c r="AO37" s="300">
        <v>6162</v>
      </c>
      <c r="AP37" s="300">
        <v>200</v>
      </c>
      <c r="AQ37" s="301">
        <v>579</v>
      </c>
      <c r="AR37" s="302">
        <v>-65.5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515</v>
      </c>
      <c r="AL38" s="1160"/>
      <c r="AM38" s="1160"/>
      <c r="AN38" s="1161"/>
      <c r="AO38" s="303" t="s">
        <v>495</v>
      </c>
      <c r="AP38" s="303" t="s">
        <v>495</v>
      </c>
      <c r="AQ38" s="304">
        <v>4</v>
      </c>
      <c r="AR38" s="292" t="s">
        <v>495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516</v>
      </c>
      <c r="AL39" s="1160"/>
      <c r="AM39" s="1160"/>
      <c r="AN39" s="1161"/>
      <c r="AO39" s="300">
        <v>-178219</v>
      </c>
      <c r="AP39" s="300">
        <v>-5783</v>
      </c>
      <c r="AQ39" s="301">
        <v>-4663</v>
      </c>
      <c r="AR39" s="302">
        <v>24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517</v>
      </c>
      <c r="AL40" s="1157"/>
      <c r="AM40" s="1157"/>
      <c r="AN40" s="1158"/>
      <c r="AO40" s="300">
        <v>-2395055</v>
      </c>
      <c r="AP40" s="300">
        <v>-77721</v>
      </c>
      <c r="AQ40" s="301">
        <v>-48945</v>
      </c>
      <c r="AR40" s="302">
        <v>58.8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797770</v>
      </c>
      <c r="AP41" s="300">
        <v>25888</v>
      </c>
      <c r="AQ41" s="301">
        <v>23225</v>
      </c>
      <c r="AR41" s="302">
        <v>11.5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487</v>
      </c>
      <c r="AN49" s="1151" t="s">
        <v>520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521</v>
      </c>
      <c r="AO50" s="317" t="s">
        <v>522</v>
      </c>
      <c r="AP50" s="318" t="s">
        <v>523</v>
      </c>
      <c r="AQ50" s="319" t="s">
        <v>524</v>
      </c>
      <c r="AR50" s="320" t="s">
        <v>525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2460727</v>
      </c>
      <c r="AN51" s="322">
        <v>73395</v>
      </c>
      <c r="AO51" s="323">
        <v>-53.1</v>
      </c>
      <c r="AP51" s="324">
        <v>76347</v>
      </c>
      <c r="AQ51" s="325">
        <v>2.4</v>
      </c>
      <c r="AR51" s="326">
        <v>-55.5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2034214</v>
      </c>
      <c r="AN52" s="330">
        <v>60674</v>
      </c>
      <c r="AO52" s="331">
        <v>-56.2</v>
      </c>
      <c r="AP52" s="332">
        <v>41762</v>
      </c>
      <c r="AQ52" s="333">
        <v>0.5</v>
      </c>
      <c r="AR52" s="334">
        <v>-56.7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1765260</v>
      </c>
      <c r="AN53" s="322">
        <v>54038</v>
      </c>
      <c r="AO53" s="323">
        <v>-26.4</v>
      </c>
      <c r="AP53" s="324">
        <v>69604</v>
      </c>
      <c r="AQ53" s="325">
        <v>-8.8000000000000007</v>
      </c>
      <c r="AR53" s="326">
        <v>-17.600000000000001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1274109</v>
      </c>
      <c r="AN54" s="330">
        <v>39003</v>
      </c>
      <c r="AO54" s="331">
        <v>-35.700000000000003</v>
      </c>
      <c r="AP54" s="332">
        <v>36247</v>
      </c>
      <c r="AQ54" s="333">
        <v>-13.2</v>
      </c>
      <c r="AR54" s="334">
        <v>-22.5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2466021</v>
      </c>
      <c r="AN55" s="322">
        <v>76900</v>
      </c>
      <c r="AO55" s="323">
        <v>42.3</v>
      </c>
      <c r="AP55" s="324">
        <v>68410</v>
      </c>
      <c r="AQ55" s="325">
        <v>-1.7</v>
      </c>
      <c r="AR55" s="326">
        <v>44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1643508</v>
      </c>
      <c r="AN56" s="330">
        <v>51251</v>
      </c>
      <c r="AO56" s="331">
        <v>31.4</v>
      </c>
      <c r="AP56" s="332">
        <v>35086</v>
      </c>
      <c r="AQ56" s="333">
        <v>-3.2</v>
      </c>
      <c r="AR56" s="334">
        <v>34.6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2555199</v>
      </c>
      <c r="AN57" s="322">
        <v>81347</v>
      </c>
      <c r="AO57" s="323">
        <v>5.8</v>
      </c>
      <c r="AP57" s="324">
        <v>73019</v>
      </c>
      <c r="AQ57" s="325">
        <v>6.7</v>
      </c>
      <c r="AR57" s="326">
        <v>-0.9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1539758</v>
      </c>
      <c r="AN58" s="330">
        <v>49020</v>
      </c>
      <c r="AO58" s="331">
        <v>-4.4000000000000004</v>
      </c>
      <c r="AP58" s="332">
        <v>39427</v>
      </c>
      <c r="AQ58" s="333">
        <v>12.4</v>
      </c>
      <c r="AR58" s="334">
        <v>-16.8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3417854</v>
      </c>
      <c r="AN59" s="322">
        <v>110912</v>
      </c>
      <c r="AO59" s="323">
        <v>36.299999999999997</v>
      </c>
      <c r="AP59" s="324">
        <v>76590</v>
      </c>
      <c r="AQ59" s="325">
        <v>4.9000000000000004</v>
      </c>
      <c r="AR59" s="326">
        <v>31.4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2116262</v>
      </c>
      <c r="AN60" s="330">
        <v>68674</v>
      </c>
      <c r="AO60" s="331">
        <v>40.1</v>
      </c>
      <c r="AP60" s="332">
        <v>42387</v>
      </c>
      <c r="AQ60" s="333">
        <v>7.5</v>
      </c>
      <c r="AR60" s="334">
        <v>32.6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2533012</v>
      </c>
      <c r="AN61" s="337">
        <v>79318</v>
      </c>
      <c r="AO61" s="338">
        <v>1</v>
      </c>
      <c r="AP61" s="339">
        <v>72794</v>
      </c>
      <c r="AQ61" s="340">
        <v>0.7</v>
      </c>
      <c r="AR61" s="326">
        <v>0.3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1721570</v>
      </c>
      <c r="AN62" s="330">
        <v>53724</v>
      </c>
      <c r="AO62" s="331">
        <v>-5</v>
      </c>
      <c r="AP62" s="332">
        <v>38982</v>
      </c>
      <c r="AQ62" s="333">
        <v>0.8</v>
      </c>
      <c r="AR62" s="334">
        <v>-5.8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wyNV/IBHnrTSTg5WGlsxqKzSuefO6GtO4blTRPrP4bvta1GWSrWnNk7HI+Go+sI7zLX2EdRH8O+AZnbsJTvFg==" saltValue="cFtD0w6E40TrIhFRhwGS5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5" zoomScaleNormal="11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484</v>
      </c>
    </row>
    <row r="121" spans="125:125" ht="13.5" hidden="1" customHeight="1" x14ac:dyDescent="0.15">
      <c r="DU121" s="247"/>
    </row>
  </sheetData>
  <sheetProtection algorithmName="SHA-512" hashValue="3p+fT3W7D/DD8scPLDq2CRwdwhis6hC+Vg465wmrz/m7+LYAMRD+uiEvAS8hQQ98DKVQw1lzOAmfrhgX5udv6g==" saltValue="dpDpp0H9FtG2cCdNbj/hX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484</v>
      </c>
    </row>
  </sheetData>
  <sheetProtection algorithmName="SHA-512" hashValue="3omfJk6rsLpTcNuJvQTjSYOwCLKtJnrghVQdwcy9guiAaAgmzwsQPKbsXgtD4U9p4k/WfwpBq7S+CtxP3fRWCg==" saltValue="jQXgIq1M7eNOxVvZV3Zy9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15">
      <c r="B47" s="10"/>
      <c r="C47" s="1175" t="s">
        <v>3</v>
      </c>
      <c r="D47" s="1175"/>
      <c r="E47" s="1176"/>
      <c r="F47" s="11">
        <v>41.91</v>
      </c>
      <c r="G47" s="12">
        <v>41.54</v>
      </c>
      <c r="H47" s="12">
        <v>48.77</v>
      </c>
      <c r="I47" s="12">
        <v>49.25</v>
      </c>
      <c r="J47" s="13">
        <v>52.62</v>
      </c>
    </row>
    <row r="48" spans="2:10" ht="57.75" customHeight="1" x14ac:dyDescent="0.15">
      <c r="B48" s="14"/>
      <c r="C48" s="1177" t="s">
        <v>4</v>
      </c>
      <c r="D48" s="1177"/>
      <c r="E48" s="1178"/>
      <c r="F48" s="15">
        <v>4.01</v>
      </c>
      <c r="G48" s="16">
        <v>7.01</v>
      </c>
      <c r="H48" s="16">
        <v>6.39</v>
      </c>
      <c r="I48" s="16">
        <v>8.86</v>
      </c>
      <c r="J48" s="17">
        <v>7.5</v>
      </c>
    </row>
    <row r="49" spans="2:10" ht="57.75" customHeight="1" thickBot="1" x14ac:dyDescent="0.2">
      <c r="B49" s="18"/>
      <c r="C49" s="1179" t="s">
        <v>5</v>
      </c>
      <c r="D49" s="1179"/>
      <c r="E49" s="1180"/>
      <c r="F49" s="19" t="s">
        <v>539</v>
      </c>
      <c r="G49" s="20">
        <v>11.92</v>
      </c>
      <c r="H49" s="20">
        <v>2.57</v>
      </c>
      <c r="I49" s="20">
        <v>2.52</v>
      </c>
      <c r="J49" s="21" t="s">
        <v>540</v>
      </c>
    </row>
    <row r="50" spans="2:10" x14ac:dyDescent="0.15"/>
  </sheetData>
  <sheetProtection algorithmName="SHA-512" hashValue="HBRwr+ljPbrq1Bb/gizxVHRRxDiC55+Y1biB1BaZfKiX22Yzok1sYAgxb0N3GIkYBmIWa5EEezXcS6ffa2lcGQ==" saltValue="KBqluBsntJUPA2KbiBx3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15">
      <c r="A34" s="22"/>
      <c r="B34" s="31"/>
      <c r="C34" s="1187" t="s">
        <v>541</v>
      </c>
      <c r="D34" s="1187"/>
      <c r="E34" s="1188"/>
      <c r="F34" s="32">
        <v>10.11</v>
      </c>
      <c r="G34" s="33">
        <v>12.38</v>
      </c>
      <c r="H34" s="33">
        <v>13.84</v>
      </c>
      <c r="I34" s="33">
        <v>12.65</v>
      </c>
      <c r="J34" s="34">
        <v>11.33</v>
      </c>
      <c r="K34" s="22"/>
      <c r="L34" s="22"/>
      <c r="M34" s="22"/>
      <c r="N34" s="22"/>
      <c r="O34" s="22"/>
      <c r="P34" s="22"/>
    </row>
    <row r="35" spans="1:16" ht="39" customHeight="1" x14ac:dyDescent="0.15">
      <c r="A35" s="22"/>
      <c r="B35" s="35"/>
      <c r="C35" s="1181" t="s">
        <v>542</v>
      </c>
      <c r="D35" s="1182"/>
      <c r="E35" s="1183"/>
      <c r="F35" s="36">
        <v>17.73</v>
      </c>
      <c r="G35" s="37">
        <v>15.48</v>
      </c>
      <c r="H35" s="37">
        <v>14.87</v>
      </c>
      <c r="I35" s="37">
        <v>17.399999999999999</v>
      </c>
      <c r="J35" s="38">
        <v>11.09</v>
      </c>
      <c r="K35" s="22"/>
      <c r="L35" s="22"/>
      <c r="M35" s="22"/>
      <c r="N35" s="22"/>
      <c r="O35" s="22"/>
      <c r="P35" s="22"/>
    </row>
    <row r="36" spans="1:16" ht="39" customHeight="1" x14ac:dyDescent="0.15">
      <c r="A36" s="22"/>
      <c r="B36" s="35"/>
      <c r="C36" s="1181" t="s">
        <v>543</v>
      </c>
      <c r="D36" s="1182"/>
      <c r="E36" s="1183"/>
      <c r="F36" s="36">
        <v>3.94</v>
      </c>
      <c r="G36" s="37">
        <v>6.81</v>
      </c>
      <c r="H36" s="37">
        <v>6.24</v>
      </c>
      <c r="I36" s="37">
        <v>8.2100000000000009</v>
      </c>
      <c r="J36" s="38">
        <v>7.02</v>
      </c>
      <c r="K36" s="22"/>
      <c r="L36" s="22"/>
      <c r="M36" s="22"/>
      <c r="N36" s="22"/>
      <c r="O36" s="22"/>
      <c r="P36" s="22"/>
    </row>
    <row r="37" spans="1:16" ht="39" customHeight="1" x14ac:dyDescent="0.15">
      <c r="A37" s="22"/>
      <c r="B37" s="35"/>
      <c r="C37" s="1181" t="s">
        <v>544</v>
      </c>
      <c r="D37" s="1182"/>
      <c r="E37" s="1183"/>
      <c r="F37" s="36">
        <v>2.5299999999999998</v>
      </c>
      <c r="G37" s="37">
        <v>2.5</v>
      </c>
      <c r="H37" s="37">
        <v>3.37</v>
      </c>
      <c r="I37" s="37">
        <v>4</v>
      </c>
      <c r="J37" s="38">
        <v>4.2300000000000004</v>
      </c>
      <c r="K37" s="22"/>
      <c r="L37" s="22"/>
      <c r="M37" s="22"/>
      <c r="N37" s="22"/>
      <c r="O37" s="22"/>
      <c r="P37" s="22"/>
    </row>
    <row r="38" spans="1:16" ht="39" customHeight="1" x14ac:dyDescent="0.15">
      <c r="A38" s="22"/>
      <c r="B38" s="35"/>
      <c r="C38" s="1181" t="s">
        <v>545</v>
      </c>
      <c r="D38" s="1182"/>
      <c r="E38" s="1183"/>
      <c r="F38" s="36">
        <v>1.1599999999999999</v>
      </c>
      <c r="G38" s="37">
        <v>1.5</v>
      </c>
      <c r="H38" s="37">
        <v>1.83</v>
      </c>
      <c r="I38" s="37">
        <v>1.46</v>
      </c>
      <c r="J38" s="38">
        <v>1.26</v>
      </c>
      <c r="K38" s="22"/>
      <c r="L38" s="22"/>
      <c r="M38" s="22"/>
      <c r="N38" s="22"/>
      <c r="O38" s="22"/>
      <c r="P38" s="22"/>
    </row>
    <row r="39" spans="1:16" ht="39" customHeight="1" x14ac:dyDescent="0.15">
      <c r="A39" s="22"/>
      <c r="B39" s="35"/>
      <c r="C39" s="1181" t="s">
        <v>546</v>
      </c>
      <c r="D39" s="1182"/>
      <c r="E39" s="1183"/>
      <c r="F39" s="36">
        <v>2.77</v>
      </c>
      <c r="G39" s="37">
        <v>1.54</v>
      </c>
      <c r="H39" s="37">
        <v>2.29</v>
      </c>
      <c r="I39" s="37">
        <v>1.8</v>
      </c>
      <c r="J39" s="38">
        <v>1.25</v>
      </c>
      <c r="K39" s="22"/>
      <c r="L39" s="22"/>
      <c r="M39" s="22"/>
      <c r="N39" s="22"/>
      <c r="O39" s="22"/>
      <c r="P39" s="22"/>
    </row>
    <row r="40" spans="1:16" ht="39" customHeight="1" x14ac:dyDescent="0.15">
      <c r="A40" s="22"/>
      <c r="B40" s="35"/>
      <c r="C40" s="1181" t="s">
        <v>547</v>
      </c>
      <c r="D40" s="1182"/>
      <c r="E40" s="1183"/>
      <c r="F40" s="36">
        <v>0.03</v>
      </c>
      <c r="G40" s="37">
        <v>0.38</v>
      </c>
      <c r="H40" s="37">
        <v>0.06</v>
      </c>
      <c r="I40" s="37">
        <v>0.05</v>
      </c>
      <c r="J40" s="38">
        <v>0.87</v>
      </c>
      <c r="K40" s="22"/>
      <c r="L40" s="22"/>
      <c r="M40" s="22"/>
      <c r="N40" s="22"/>
      <c r="O40" s="22"/>
      <c r="P40" s="22"/>
    </row>
    <row r="41" spans="1:16" ht="39" customHeight="1" x14ac:dyDescent="0.15">
      <c r="A41" s="22"/>
      <c r="B41" s="35"/>
      <c r="C41" s="1181" t="s">
        <v>548</v>
      </c>
      <c r="D41" s="1182"/>
      <c r="E41" s="1183"/>
      <c r="F41" s="36">
        <v>0.06</v>
      </c>
      <c r="G41" s="37">
        <v>0.06</v>
      </c>
      <c r="H41" s="37">
        <v>0.13</v>
      </c>
      <c r="I41" s="37">
        <v>0.13</v>
      </c>
      <c r="J41" s="38">
        <v>0.75</v>
      </c>
      <c r="K41" s="22"/>
      <c r="L41" s="22"/>
      <c r="M41" s="22"/>
      <c r="N41" s="22"/>
      <c r="O41" s="22"/>
      <c r="P41" s="22"/>
    </row>
    <row r="42" spans="1:16" ht="39" customHeight="1" x14ac:dyDescent="0.15">
      <c r="A42" s="22"/>
      <c r="B42" s="39"/>
      <c r="C42" s="1181" t="s">
        <v>549</v>
      </c>
      <c r="D42" s="1182"/>
      <c r="E42" s="1183"/>
      <c r="F42" s="36" t="s">
        <v>495</v>
      </c>
      <c r="G42" s="37" t="s">
        <v>495</v>
      </c>
      <c r="H42" s="37" t="s">
        <v>495</v>
      </c>
      <c r="I42" s="37" t="s">
        <v>495</v>
      </c>
      <c r="J42" s="38" t="s">
        <v>495</v>
      </c>
      <c r="K42" s="22"/>
      <c r="L42" s="22"/>
      <c r="M42" s="22"/>
      <c r="N42" s="22"/>
      <c r="O42" s="22"/>
      <c r="P42" s="22"/>
    </row>
    <row r="43" spans="1:16" ht="39" customHeight="1" thickBot="1" x14ac:dyDescent="0.2">
      <c r="A43" s="22"/>
      <c r="B43" s="40"/>
      <c r="C43" s="1184" t="s">
        <v>550</v>
      </c>
      <c r="D43" s="1185"/>
      <c r="E43" s="1186"/>
      <c r="F43" s="41">
        <v>0.22</v>
      </c>
      <c r="G43" s="42">
        <v>0.27</v>
      </c>
      <c r="H43" s="42">
        <v>0.21</v>
      </c>
      <c r="I43" s="42">
        <v>0.74</v>
      </c>
      <c r="J43" s="43">
        <v>0.62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eB07TVso/fVjnti+EQd8iPJ0v2sVu5waSWviyHTR5MQjz/mDda7b0dTwo170sshSUEuBPmZSlCW/LfxWFUlTA==" saltValue="cNoj/vIh9zMDQLAYGZkr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1748</v>
      </c>
      <c r="L45" s="60">
        <v>1909</v>
      </c>
      <c r="M45" s="60">
        <v>1993</v>
      </c>
      <c r="N45" s="60">
        <v>2030</v>
      </c>
      <c r="O45" s="61">
        <v>2119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495</v>
      </c>
      <c r="L46" s="64" t="s">
        <v>495</v>
      </c>
      <c r="M46" s="64" t="s">
        <v>495</v>
      </c>
      <c r="N46" s="64" t="s">
        <v>495</v>
      </c>
      <c r="O46" s="65" t="s">
        <v>495</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495</v>
      </c>
      <c r="L47" s="64" t="s">
        <v>495</v>
      </c>
      <c r="M47" s="64" t="s">
        <v>495</v>
      </c>
      <c r="N47" s="64" t="s">
        <v>495</v>
      </c>
      <c r="O47" s="65" t="s">
        <v>495</v>
      </c>
      <c r="P47" s="48"/>
      <c r="Q47" s="48"/>
      <c r="R47" s="48"/>
      <c r="S47" s="48"/>
      <c r="T47" s="48"/>
      <c r="U47" s="48"/>
    </row>
    <row r="48" spans="1:21" ht="30.75" customHeight="1" x14ac:dyDescent="0.15">
      <c r="A48" s="48"/>
      <c r="B48" s="1214"/>
      <c r="C48" s="1215"/>
      <c r="D48" s="62"/>
      <c r="E48" s="1191" t="s">
        <v>13</v>
      </c>
      <c r="F48" s="1191"/>
      <c r="G48" s="1191"/>
      <c r="H48" s="1191"/>
      <c r="I48" s="1191"/>
      <c r="J48" s="1192"/>
      <c r="K48" s="63">
        <v>1636</v>
      </c>
      <c r="L48" s="64">
        <v>1612</v>
      </c>
      <c r="M48" s="64">
        <v>1650</v>
      </c>
      <c r="N48" s="64">
        <v>1305</v>
      </c>
      <c r="O48" s="65">
        <v>1215</v>
      </c>
      <c r="P48" s="48"/>
      <c r="Q48" s="48"/>
      <c r="R48" s="48"/>
      <c r="S48" s="48"/>
      <c r="T48" s="48"/>
      <c r="U48" s="48"/>
    </row>
    <row r="49" spans="1:21" ht="30.75" customHeight="1" x14ac:dyDescent="0.15">
      <c r="A49" s="48"/>
      <c r="B49" s="1214"/>
      <c r="C49" s="1215"/>
      <c r="D49" s="62"/>
      <c r="E49" s="1191" t="s">
        <v>14</v>
      </c>
      <c r="F49" s="1191"/>
      <c r="G49" s="1191"/>
      <c r="H49" s="1191"/>
      <c r="I49" s="1191"/>
      <c r="J49" s="1192"/>
      <c r="K49" s="63">
        <v>47</v>
      </c>
      <c r="L49" s="64">
        <v>56</v>
      </c>
      <c r="M49" s="64">
        <v>45</v>
      </c>
      <c r="N49" s="64">
        <v>36</v>
      </c>
      <c r="O49" s="65">
        <v>30</v>
      </c>
      <c r="P49" s="48"/>
      <c r="Q49" s="48"/>
      <c r="R49" s="48"/>
      <c r="S49" s="48"/>
      <c r="T49" s="48"/>
      <c r="U49" s="48"/>
    </row>
    <row r="50" spans="1:21" ht="30.75" customHeight="1" x14ac:dyDescent="0.15">
      <c r="A50" s="48"/>
      <c r="B50" s="1214"/>
      <c r="C50" s="1215"/>
      <c r="D50" s="62"/>
      <c r="E50" s="1191" t="s">
        <v>15</v>
      </c>
      <c r="F50" s="1191"/>
      <c r="G50" s="1191"/>
      <c r="H50" s="1191"/>
      <c r="I50" s="1191"/>
      <c r="J50" s="1192"/>
      <c r="K50" s="63">
        <v>10</v>
      </c>
      <c r="L50" s="64">
        <v>9</v>
      </c>
      <c r="M50" s="64">
        <v>8</v>
      </c>
      <c r="N50" s="64">
        <v>7</v>
      </c>
      <c r="O50" s="65">
        <v>6</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t="s">
        <v>495</v>
      </c>
      <c r="M51" s="64" t="s">
        <v>495</v>
      </c>
      <c r="N51" s="64" t="s">
        <v>495</v>
      </c>
      <c r="O51" s="65" t="s">
        <v>495</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2542</v>
      </c>
      <c r="L52" s="64">
        <v>2648</v>
      </c>
      <c r="M52" s="64">
        <v>2679</v>
      </c>
      <c r="N52" s="64">
        <v>2611</v>
      </c>
      <c r="O52" s="65">
        <v>2574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899</v>
      </c>
      <c r="L53" s="69">
        <v>938</v>
      </c>
      <c r="M53" s="69">
        <v>1017</v>
      </c>
      <c r="N53" s="69">
        <v>767</v>
      </c>
      <c r="O53" s="70">
        <v>796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R4t9rdYWpL+GjPUMBrt9lWG1uzAr1+6W1qZMvYRYPshmJJDxznWSXr5GBOy7MvbaZ9lLPEqxJhEOfQjcDPJ1A==" saltValue="ctBMBZNX4IWp+V4UgcXT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534</v>
      </c>
      <c r="J40" s="103" t="s">
        <v>535</v>
      </c>
      <c r="K40" s="103" t="s">
        <v>536</v>
      </c>
      <c r="L40" s="103" t="s">
        <v>537</v>
      </c>
      <c r="M40" s="104" t="s">
        <v>538</v>
      </c>
    </row>
    <row r="41" spans="2:13" ht="27.75" customHeight="1" x14ac:dyDescent="0.15">
      <c r="B41" s="1232" t="s">
        <v>30</v>
      </c>
      <c r="C41" s="1233"/>
      <c r="D41" s="105"/>
      <c r="E41" s="1234" t="s">
        <v>31</v>
      </c>
      <c r="F41" s="1234"/>
      <c r="G41" s="1234"/>
      <c r="H41" s="1235"/>
      <c r="I41" s="343">
        <v>21518</v>
      </c>
      <c r="J41" s="344">
        <v>19762</v>
      </c>
      <c r="K41" s="344">
        <v>19437</v>
      </c>
      <c r="L41" s="344">
        <v>18193</v>
      </c>
      <c r="M41" s="345">
        <v>17565</v>
      </c>
    </row>
    <row r="42" spans="2:13" ht="27.75" customHeight="1" x14ac:dyDescent="0.15">
      <c r="B42" s="1222"/>
      <c r="C42" s="1223"/>
      <c r="D42" s="106"/>
      <c r="E42" s="1226" t="s">
        <v>32</v>
      </c>
      <c r="F42" s="1226"/>
      <c r="G42" s="1226"/>
      <c r="H42" s="1227"/>
      <c r="I42" s="346">
        <v>82</v>
      </c>
      <c r="J42" s="347">
        <v>64</v>
      </c>
      <c r="K42" s="347">
        <v>51</v>
      </c>
      <c r="L42" s="347">
        <v>38</v>
      </c>
      <c r="M42" s="348">
        <v>28</v>
      </c>
    </row>
    <row r="43" spans="2:13" ht="27.75" customHeight="1" x14ac:dyDescent="0.15">
      <c r="B43" s="1222"/>
      <c r="C43" s="1223"/>
      <c r="D43" s="106"/>
      <c r="E43" s="1226" t="s">
        <v>33</v>
      </c>
      <c r="F43" s="1226"/>
      <c r="G43" s="1226"/>
      <c r="H43" s="1227"/>
      <c r="I43" s="346">
        <v>13238</v>
      </c>
      <c r="J43" s="347">
        <v>12134</v>
      </c>
      <c r="K43" s="347">
        <v>11113</v>
      </c>
      <c r="L43" s="347">
        <v>10443</v>
      </c>
      <c r="M43" s="348">
        <v>9291</v>
      </c>
    </row>
    <row r="44" spans="2:13" ht="27.75" customHeight="1" x14ac:dyDescent="0.15">
      <c r="B44" s="1222"/>
      <c r="C44" s="1223"/>
      <c r="D44" s="106"/>
      <c r="E44" s="1226" t="s">
        <v>34</v>
      </c>
      <c r="F44" s="1226"/>
      <c r="G44" s="1226"/>
      <c r="H44" s="1227"/>
      <c r="I44" s="346">
        <v>152</v>
      </c>
      <c r="J44" s="347">
        <v>108</v>
      </c>
      <c r="K44" s="347">
        <v>64</v>
      </c>
      <c r="L44" s="347">
        <v>30</v>
      </c>
      <c r="M44" s="348" t="s">
        <v>495</v>
      </c>
    </row>
    <row r="45" spans="2:13" ht="27.75" customHeight="1" x14ac:dyDescent="0.15">
      <c r="B45" s="1222"/>
      <c r="C45" s="1223"/>
      <c r="D45" s="106"/>
      <c r="E45" s="1226" t="s">
        <v>35</v>
      </c>
      <c r="F45" s="1226"/>
      <c r="G45" s="1226"/>
      <c r="H45" s="1227"/>
      <c r="I45" s="346">
        <v>1230</v>
      </c>
      <c r="J45" s="347">
        <v>1240</v>
      </c>
      <c r="K45" s="347">
        <v>1405</v>
      </c>
      <c r="L45" s="347">
        <v>1502</v>
      </c>
      <c r="M45" s="348">
        <v>1522</v>
      </c>
    </row>
    <row r="46" spans="2:13" ht="27.75" customHeight="1" x14ac:dyDescent="0.15">
      <c r="B46" s="1222"/>
      <c r="C46" s="1223"/>
      <c r="D46" s="107"/>
      <c r="E46" s="1226" t="s">
        <v>36</v>
      </c>
      <c r="F46" s="1226"/>
      <c r="G46" s="1226"/>
      <c r="H46" s="1227"/>
      <c r="I46" s="346">
        <v>0</v>
      </c>
      <c r="J46" s="347">
        <v>0</v>
      </c>
      <c r="K46" s="347">
        <v>0</v>
      </c>
      <c r="L46" s="347">
        <v>1</v>
      </c>
      <c r="M46" s="348">
        <v>1</v>
      </c>
    </row>
    <row r="47" spans="2:13" ht="27.75" customHeight="1" x14ac:dyDescent="0.15">
      <c r="B47" s="1222"/>
      <c r="C47" s="1223"/>
      <c r="D47" s="108"/>
      <c r="E47" s="1236" t="s">
        <v>37</v>
      </c>
      <c r="F47" s="1237"/>
      <c r="G47" s="1237"/>
      <c r="H47" s="1238"/>
      <c r="I47" s="346" t="s">
        <v>495</v>
      </c>
      <c r="J47" s="347" t="s">
        <v>495</v>
      </c>
      <c r="K47" s="347" t="s">
        <v>495</v>
      </c>
      <c r="L47" s="347" t="s">
        <v>495</v>
      </c>
      <c r="M47" s="348" t="s">
        <v>495</v>
      </c>
    </row>
    <row r="48" spans="2:13" ht="27.75" customHeight="1" x14ac:dyDescent="0.15">
      <c r="B48" s="1222"/>
      <c r="C48" s="1223"/>
      <c r="D48" s="106"/>
      <c r="E48" s="1226" t="s">
        <v>38</v>
      </c>
      <c r="F48" s="1226"/>
      <c r="G48" s="1226"/>
      <c r="H48" s="1227"/>
      <c r="I48" s="346" t="s">
        <v>495</v>
      </c>
      <c r="J48" s="347" t="s">
        <v>495</v>
      </c>
      <c r="K48" s="347" t="s">
        <v>495</v>
      </c>
      <c r="L48" s="347" t="s">
        <v>495</v>
      </c>
      <c r="M48" s="348" t="s">
        <v>495</v>
      </c>
    </row>
    <row r="49" spans="2:13" ht="27.75" customHeight="1" x14ac:dyDescent="0.15">
      <c r="B49" s="1224"/>
      <c r="C49" s="1225"/>
      <c r="D49" s="106"/>
      <c r="E49" s="1226" t="s">
        <v>39</v>
      </c>
      <c r="F49" s="1226"/>
      <c r="G49" s="1226"/>
      <c r="H49" s="1227"/>
      <c r="I49" s="346" t="s">
        <v>495</v>
      </c>
      <c r="J49" s="347" t="s">
        <v>495</v>
      </c>
      <c r="K49" s="347" t="s">
        <v>495</v>
      </c>
      <c r="L49" s="347" t="s">
        <v>495</v>
      </c>
      <c r="M49" s="348" t="s">
        <v>495</v>
      </c>
    </row>
    <row r="50" spans="2:13" ht="27.75" customHeight="1" x14ac:dyDescent="0.15">
      <c r="B50" s="1220" t="s">
        <v>40</v>
      </c>
      <c r="C50" s="1221"/>
      <c r="D50" s="109"/>
      <c r="E50" s="1226" t="s">
        <v>41</v>
      </c>
      <c r="F50" s="1226"/>
      <c r="G50" s="1226"/>
      <c r="H50" s="1227"/>
      <c r="I50" s="346">
        <v>10940</v>
      </c>
      <c r="J50" s="347">
        <v>11030</v>
      </c>
      <c r="K50" s="347">
        <v>11900</v>
      </c>
      <c r="L50" s="347">
        <v>10568</v>
      </c>
      <c r="M50" s="348">
        <v>11900</v>
      </c>
    </row>
    <row r="51" spans="2:13" ht="27.75" customHeight="1" x14ac:dyDescent="0.15">
      <c r="B51" s="1222"/>
      <c r="C51" s="1223"/>
      <c r="D51" s="106"/>
      <c r="E51" s="1226" t="s">
        <v>42</v>
      </c>
      <c r="F51" s="1226"/>
      <c r="G51" s="1226"/>
      <c r="H51" s="1227"/>
      <c r="I51" s="346">
        <v>863</v>
      </c>
      <c r="J51" s="347">
        <v>781</v>
      </c>
      <c r="K51" s="347">
        <v>27</v>
      </c>
      <c r="L51" s="347">
        <v>589</v>
      </c>
      <c r="M51" s="348">
        <v>596</v>
      </c>
    </row>
    <row r="52" spans="2:13" ht="27.75" customHeight="1" x14ac:dyDescent="0.15">
      <c r="B52" s="1224"/>
      <c r="C52" s="1225"/>
      <c r="D52" s="106"/>
      <c r="E52" s="1226" t="s">
        <v>43</v>
      </c>
      <c r="F52" s="1226"/>
      <c r="G52" s="1226"/>
      <c r="H52" s="1227"/>
      <c r="I52" s="346">
        <v>25233</v>
      </c>
      <c r="J52" s="347">
        <v>24486</v>
      </c>
      <c r="K52" s="347">
        <v>23221</v>
      </c>
      <c r="L52" s="347">
        <v>21171</v>
      </c>
      <c r="M52" s="348">
        <v>19500</v>
      </c>
    </row>
    <row r="53" spans="2:13" ht="27.75" customHeight="1" thickBot="1" x14ac:dyDescent="0.2">
      <c r="B53" s="1228" t="s">
        <v>19</v>
      </c>
      <c r="C53" s="1229"/>
      <c r="D53" s="110"/>
      <c r="E53" s="1230" t="s">
        <v>44</v>
      </c>
      <c r="F53" s="1230"/>
      <c r="G53" s="1230"/>
      <c r="H53" s="1231"/>
      <c r="I53" s="349">
        <v>-817</v>
      </c>
      <c r="J53" s="350">
        <v>-2987</v>
      </c>
      <c r="K53" s="350">
        <v>-3078</v>
      </c>
      <c r="L53" s="350">
        <v>-2121</v>
      </c>
      <c r="M53" s="351">
        <v>-3589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wTpmQgS6BQVV8Zs+dBpdJF6/SoVvyLnwOHQ1gi5Es11kyYawcF1H8QC7Yzoz7fAOF7W/tjtYoHX4aBK71RXcsw==" saltValue="tTVDHOEZS/tCEtkygch5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536</v>
      </c>
      <c r="G54" s="119" t="s">
        <v>537</v>
      </c>
      <c r="H54" s="120" t="s">
        <v>538</v>
      </c>
    </row>
    <row r="55" spans="2:8" ht="52.5" customHeight="1" x14ac:dyDescent="0.15">
      <c r="B55" s="121"/>
      <c r="C55" s="1247" t="s">
        <v>46</v>
      </c>
      <c r="D55" s="1247"/>
      <c r="E55" s="1248"/>
      <c r="F55" s="352">
        <v>6028</v>
      </c>
      <c r="G55" s="352">
        <v>6040</v>
      </c>
      <c r="H55" s="353">
        <v>6606</v>
      </c>
    </row>
    <row r="56" spans="2:8" ht="52.5" customHeight="1" x14ac:dyDescent="0.15">
      <c r="B56" s="122"/>
      <c r="C56" s="1249" t="s">
        <v>47</v>
      </c>
      <c r="D56" s="1249"/>
      <c r="E56" s="1250"/>
      <c r="F56" s="354">
        <v>268</v>
      </c>
      <c r="G56" s="354">
        <v>725</v>
      </c>
      <c r="H56" s="355">
        <v>799</v>
      </c>
    </row>
    <row r="57" spans="2:8" ht="53.25" customHeight="1" x14ac:dyDescent="0.15">
      <c r="B57" s="122"/>
      <c r="C57" s="1251" t="s">
        <v>48</v>
      </c>
      <c r="D57" s="1251"/>
      <c r="E57" s="1252"/>
      <c r="F57" s="356">
        <v>5803</v>
      </c>
      <c r="G57" s="356">
        <v>4158</v>
      </c>
      <c r="H57" s="357">
        <v>3047</v>
      </c>
    </row>
    <row r="58" spans="2:8" ht="45.75" customHeight="1" x14ac:dyDescent="0.15">
      <c r="B58" s="123"/>
      <c r="C58" s="1239" t="s">
        <v>49</v>
      </c>
      <c r="D58" s="1240"/>
      <c r="E58" s="1241"/>
      <c r="F58" s="358"/>
      <c r="G58" s="358"/>
      <c r="H58" s="359"/>
    </row>
    <row r="59" spans="2:8" ht="45.75" customHeight="1" x14ac:dyDescent="0.15">
      <c r="B59" s="123"/>
      <c r="C59" s="1239" t="s">
        <v>49</v>
      </c>
      <c r="D59" s="1240"/>
      <c r="E59" s="1241"/>
      <c r="F59" s="358"/>
      <c r="G59" s="358"/>
      <c r="H59" s="359"/>
    </row>
    <row r="60" spans="2:8" ht="45.75" customHeight="1" x14ac:dyDescent="0.15">
      <c r="B60" s="123"/>
      <c r="C60" s="1239" t="s">
        <v>49</v>
      </c>
      <c r="D60" s="1240"/>
      <c r="E60" s="1241"/>
      <c r="F60" s="358"/>
      <c r="G60" s="358"/>
      <c r="H60" s="359"/>
    </row>
    <row r="61" spans="2:8" ht="45.75" customHeight="1" x14ac:dyDescent="0.15">
      <c r="B61" s="123"/>
      <c r="C61" s="1239" t="s">
        <v>49</v>
      </c>
      <c r="D61" s="1240"/>
      <c r="E61" s="1241"/>
      <c r="F61" s="358"/>
      <c r="G61" s="358"/>
      <c r="H61" s="359"/>
    </row>
    <row r="62" spans="2:8" ht="45.75" customHeight="1" thickBot="1" x14ac:dyDescent="0.2">
      <c r="B62" s="124"/>
      <c r="C62" s="1242" t="s">
        <v>49</v>
      </c>
      <c r="D62" s="1243"/>
      <c r="E62" s="1244"/>
      <c r="F62" s="360"/>
      <c r="G62" s="360"/>
      <c r="H62" s="361"/>
    </row>
    <row r="63" spans="2:8" ht="52.5" customHeight="1" thickBot="1" x14ac:dyDescent="0.2">
      <c r="B63" s="125"/>
      <c r="C63" s="1245" t="s">
        <v>50</v>
      </c>
      <c r="D63" s="1245"/>
      <c r="E63" s="1246"/>
      <c r="F63" s="362">
        <v>12099</v>
      </c>
      <c r="G63" s="362">
        <v>10924</v>
      </c>
      <c r="H63" s="363">
        <v>10452</v>
      </c>
    </row>
    <row r="64" spans="2:8" x14ac:dyDescent="0.15"/>
  </sheetData>
  <sheetProtection algorithmName="SHA-512" hashValue="d4s6tkBxqIFNe4srOg2sA8csKuDu03p0/jBgiIiBp3sG/SQmLJHCMizKA018GB5QYV10mQFLsgIcAXicJyQMpw==" saltValue="ozScS7nt0UHjotkIP7P78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0A782-D82F-450D-BF8E-5406E738E16F}">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576</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6" t="s">
        <v>580</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575</v>
      </c>
    </row>
    <row r="50" spans="1:109" ht="13.5" x14ac:dyDescent="0.15">
      <c r="B50" s="365"/>
      <c r="G50" s="1256"/>
      <c r="H50" s="1256"/>
      <c r="I50" s="1256"/>
      <c r="J50" s="1256"/>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60" t="s">
        <v>534</v>
      </c>
      <c r="BQ50" s="1260"/>
      <c r="BR50" s="1260"/>
      <c r="BS50" s="1260"/>
      <c r="BT50" s="1260"/>
      <c r="BU50" s="1260"/>
      <c r="BV50" s="1260"/>
      <c r="BW50" s="1260"/>
      <c r="BX50" s="1260" t="s">
        <v>535</v>
      </c>
      <c r="BY50" s="1260"/>
      <c r="BZ50" s="1260"/>
      <c r="CA50" s="1260"/>
      <c r="CB50" s="1260"/>
      <c r="CC50" s="1260"/>
      <c r="CD50" s="1260"/>
      <c r="CE50" s="1260"/>
      <c r="CF50" s="1260" t="s">
        <v>536</v>
      </c>
      <c r="CG50" s="1260"/>
      <c r="CH50" s="1260"/>
      <c r="CI50" s="1260"/>
      <c r="CJ50" s="1260"/>
      <c r="CK50" s="1260"/>
      <c r="CL50" s="1260"/>
      <c r="CM50" s="1260"/>
      <c r="CN50" s="1260" t="s">
        <v>537</v>
      </c>
      <c r="CO50" s="1260"/>
      <c r="CP50" s="1260"/>
      <c r="CQ50" s="1260"/>
      <c r="CR50" s="1260"/>
      <c r="CS50" s="1260"/>
      <c r="CT50" s="1260"/>
      <c r="CU50" s="1260"/>
      <c r="CV50" s="1260" t="s">
        <v>538</v>
      </c>
      <c r="CW50" s="1260"/>
      <c r="CX50" s="1260"/>
      <c r="CY50" s="1260"/>
      <c r="CZ50" s="1260"/>
      <c r="DA50" s="1260"/>
      <c r="DB50" s="1260"/>
      <c r="DC50" s="1260"/>
    </row>
    <row r="51" spans="1:109" ht="13.5" customHeight="1" x14ac:dyDescent="0.15">
      <c r="B51" s="365"/>
      <c r="G51" s="1264"/>
      <c r="H51" s="1264"/>
      <c r="I51" s="1265"/>
      <c r="J51" s="1265"/>
      <c r="K51" s="1255"/>
      <c r="L51" s="1255"/>
      <c r="M51" s="1255"/>
      <c r="N51" s="1255"/>
      <c r="AM51" s="371"/>
      <c r="AN51" s="1253" t="s">
        <v>574</v>
      </c>
      <c r="AO51" s="1253"/>
      <c r="AP51" s="1253"/>
      <c r="AQ51" s="1253"/>
      <c r="AR51" s="1253"/>
      <c r="AS51" s="1253"/>
      <c r="AT51" s="1253"/>
      <c r="AU51" s="1253"/>
      <c r="AV51" s="1253"/>
      <c r="AW51" s="1253"/>
      <c r="AX51" s="1253"/>
      <c r="AY51" s="1253"/>
      <c r="AZ51" s="1253"/>
      <c r="BA51" s="1253"/>
      <c r="BB51" s="1253" t="s">
        <v>572</v>
      </c>
      <c r="BC51" s="1253"/>
      <c r="BD51" s="1253"/>
      <c r="BE51" s="1253"/>
      <c r="BF51" s="1253"/>
      <c r="BG51" s="1253"/>
      <c r="BH51" s="1253"/>
      <c r="BI51" s="1253"/>
      <c r="BJ51" s="1253"/>
      <c r="BK51" s="1253"/>
      <c r="BL51" s="1253"/>
      <c r="BM51" s="1253"/>
      <c r="BN51" s="1253"/>
      <c r="BO51" s="1253"/>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5" x14ac:dyDescent="0.15">
      <c r="B52" s="365"/>
      <c r="G52" s="1264"/>
      <c r="H52" s="1264"/>
      <c r="I52" s="1265"/>
      <c r="J52" s="1265"/>
      <c r="K52" s="1255"/>
      <c r="L52" s="1255"/>
      <c r="M52" s="1255"/>
      <c r="N52" s="1255"/>
      <c r="AM52" s="371"/>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5" x14ac:dyDescent="0.15">
      <c r="A53" s="379"/>
      <c r="B53" s="365"/>
      <c r="G53" s="1264"/>
      <c r="H53" s="1264"/>
      <c r="I53" s="1256"/>
      <c r="J53" s="1256"/>
      <c r="K53" s="1255"/>
      <c r="L53" s="1255"/>
      <c r="M53" s="1255"/>
      <c r="N53" s="1255"/>
      <c r="AM53" s="371"/>
      <c r="AN53" s="1253"/>
      <c r="AO53" s="1253"/>
      <c r="AP53" s="1253"/>
      <c r="AQ53" s="1253"/>
      <c r="AR53" s="1253"/>
      <c r="AS53" s="1253"/>
      <c r="AT53" s="1253"/>
      <c r="AU53" s="1253"/>
      <c r="AV53" s="1253"/>
      <c r="AW53" s="1253"/>
      <c r="AX53" s="1253"/>
      <c r="AY53" s="1253"/>
      <c r="AZ53" s="1253"/>
      <c r="BA53" s="1253"/>
      <c r="BB53" s="1253" t="s">
        <v>578</v>
      </c>
      <c r="BC53" s="1253"/>
      <c r="BD53" s="1253"/>
      <c r="BE53" s="1253"/>
      <c r="BF53" s="1253"/>
      <c r="BG53" s="1253"/>
      <c r="BH53" s="1253"/>
      <c r="BI53" s="1253"/>
      <c r="BJ53" s="1253"/>
      <c r="BK53" s="1253"/>
      <c r="BL53" s="1253"/>
      <c r="BM53" s="1253"/>
      <c r="BN53" s="1253"/>
      <c r="BO53" s="1253"/>
      <c r="BP53" s="1254">
        <v>62.5</v>
      </c>
      <c r="BQ53" s="1254"/>
      <c r="BR53" s="1254"/>
      <c r="BS53" s="1254"/>
      <c r="BT53" s="1254"/>
      <c r="BU53" s="1254"/>
      <c r="BV53" s="1254"/>
      <c r="BW53" s="1254"/>
      <c r="BX53" s="1254">
        <v>64.3</v>
      </c>
      <c r="BY53" s="1254"/>
      <c r="BZ53" s="1254"/>
      <c r="CA53" s="1254"/>
      <c r="CB53" s="1254"/>
      <c r="CC53" s="1254"/>
      <c r="CD53" s="1254"/>
      <c r="CE53" s="1254"/>
      <c r="CF53" s="1254">
        <v>65.099999999999994</v>
      </c>
      <c r="CG53" s="1254"/>
      <c r="CH53" s="1254"/>
      <c r="CI53" s="1254"/>
      <c r="CJ53" s="1254"/>
      <c r="CK53" s="1254"/>
      <c r="CL53" s="1254"/>
      <c r="CM53" s="1254"/>
      <c r="CN53" s="1254">
        <v>67.099999999999994</v>
      </c>
      <c r="CO53" s="1254"/>
      <c r="CP53" s="1254"/>
      <c r="CQ53" s="1254"/>
      <c r="CR53" s="1254"/>
      <c r="CS53" s="1254"/>
      <c r="CT53" s="1254"/>
      <c r="CU53" s="1254"/>
      <c r="CV53" s="1254">
        <v>68.3</v>
      </c>
      <c r="CW53" s="1254"/>
      <c r="CX53" s="1254"/>
      <c r="CY53" s="1254"/>
      <c r="CZ53" s="1254"/>
      <c r="DA53" s="1254"/>
      <c r="DB53" s="1254"/>
      <c r="DC53" s="1254"/>
    </row>
    <row r="54" spans="1:109" ht="13.5" x14ac:dyDescent="0.15">
      <c r="A54" s="379"/>
      <c r="B54" s="365"/>
      <c r="G54" s="1264"/>
      <c r="H54" s="1264"/>
      <c r="I54" s="1256"/>
      <c r="J54" s="1256"/>
      <c r="K54" s="1255"/>
      <c r="L54" s="1255"/>
      <c r="M54" s="1255"/>
      <c r="N54" s="1255"/>
      <c r="AM54" s="371"/>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5" x14ac:dyDescent="0.15">
      <c r="A55" s="379"/>
      <c r="B55" s="365"/>
      <c r="G55" s="1256"/>
      <c r="H55" s="1256"/>
      <c r="I55" s="1256"/>
      <c r="J55" s="1256"/>
      <c r="K55" s="1255"/>
      <c r="L55" s="1255"/>
      <c r="M55" s="1255"/>
      <c r="N55" s="1255"/>
      <c r="AN55" s="1260" t="s">
        <v>573</v>
      </c>
      <c r="AO55" s="1260"/>
      <c r="AP55" s="1260"/>
      <c r="AQ55" s="1260"/>
      <c r="AR55" s="1260"/>
      <c r="AS55" s="1260"/>
      <c r="AT55" s="1260"/>
      <c r="AU55" s="1260"/>
      <c r="AV55" s="1260"/>
      <c r="AW55" s="1260"/>
      <c r="AX55" s="1260"/>
      <c r="AY55" s="1260"/>
      <c r="AZ55" s="1260"/>
      <c r="BA55" s="1260"/>
      <c r="BB55" s="1253" t="s">
        <v>572</v>
      </c>
      <c r="BC55" s="1253"/>
      <c r="BD55" s="1253"/>
      <c r="BE55" s="1253"/>
      <c r="BF55" s="1253"/>
      <c r="BG55" s="1253"/>
      <c r="BH55" s="1253"/>
      <c r="BI55" s="1253"/>
      <c r="BJ55" s="1253"/>
      <c r="BK55" s="1253"/>
      <c r="BL55" s="1253"/>
      <c r="BM55" s="1253"/>
      <c r="BN55" s="1253"/>
      <c r="BO55" s="1253"/>
      <c r="BP55" s="1254">
        <v>37.299999999999997</v>
      </c>
      <c r="BQ55" s="1254"/>
      <c r="BR55" s="1254"/>
      <c r="BS55" s="1254"/>
      <c r="BT55" s="1254"/>
      <c r="BU55" s="1254"/>
      <c r="BV55" s="1254"/>
      <c r="BW55" s="1254"/>
      <c r="BX55" s="1254">
        <v>25.4</v>
      </c>
      <c r="BY55" s="1254"/>
      <c r="BZ55" s="1254"/>
      <c r="CA55" s="1254"/>
      <c r="CB55" s="1254"/>
      <c r="CC55" s="1254"/>
      <c r="CD55" s="1254"/>
      <c r="CE55" s="1254"/>
      <c r="CF55" s="1254">
        <v>17.600000000000001</v>
      </c>
      <c r="CG55" s="1254"/>
      <c r="CH55" s="1254"/>
      <c r="CI55" s="1254"/>
      <c r="CJ55" s="1254"/>
      <c r="CK55" s="1254"/>
      <c r="CL55" s="1254"/>
      <c r="CM55" s="1254"/>
      <c r="CN55" s="1254">
        <v>17.2</v>
      </c>
      <c r="CO55" s="1254"/>
      <c r="CP55" s="1254"/>
      <c r="CQ55" s="1254"/>
      <c r="CR55" s="1254"/>
      <c r="CS55" s="1254"/>
      <c r="CT55" s="1254"/>
      <c r="CU55" s="1254"/>
      <c r="CV55" s="1254">
        <v>16.100000000000001</v>
      </c>
      <c r="CW55" s="1254"/>
      <c r="CX55" s="1254"/>
      <c r="CY55" s="1254"/>
      <c r="CZ55" s="1254"/>
      <c r="DA55" s="1254"/>
      <c r="DB55" s="1254"/>
      <c r="DC55" s="1254"/>
    </row>
    <row r="56" spans="1:109" ht="13.5" x14ac:dyDescent="0.15">
      <c r="A56" s="379"/>
      <c r="B56" s="365"/>
      <c r="G56" s="1256"/>
      <c r="H56" s="1256"/>
      <c r="I56" s="1256"/>
      <c r="J56" s="1256"/>
      <c r="K56" s="1255"/>
      <c r="L56" s="1255"/>
      <c r="M56" s="1255"/>
      <c r="N56" s="1255"/>
      <c r="AN56" s="1260"/>
      <c r="AO56" s="1260"/>
      <c r="AP56" s="1260"/>
      <c r="AQ56" s="1260"/>
      <c r="AR56" s="1260"/>
      <c r="AS56" s="1260"/>
      <c r="AT56" s="1260"/>
      <c r="AU56" s="1260"/>
      <c r="AV56" s="1260"/>
      <c r="AW56" s="1260"/>
      <c r="AX56" s="1260"/>
      <c r="AY56" s="1260"/>
      <c r="AZ56" s="1260"/>
      <c r="BA56" s="1260"/>
      <c r="BB56" s="1253"/>
      <c r="BC56" s="1253"/>
      <c r="BD56" s="1253"/>
      <c r="BE56" s="1253"/>
      <c r="BF56" s="1253"/>
      <c r="BG56" s="1253"/>
      <c r="BH56" s="1253"/>
      <c r="BI56" s="1253"/>
      <c r="BJ56" s="1253"/>
      <c r="BK56" s="1253"/>
      <c r="BL56" s="1253"/>
      <c r="BM56" s="1253"/>
      <c r="BN56" s="1253"/>
      <c r="BO56" s="1253"/>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79" customFormat="1" ht="13.5" x14ac:dyDescent="0.15">
      <c r="B57" s="385"/>
      <c r="G57" s="1256"/>
      <c r="H57" s="1256"/>
      <c r="I57" s="1258"/>
      <c r="J57" s="1258"/>
      <c r="K57" s="1255"/>
      <c r="L57" s="1255"/>
      <c r="M57" s="1255"/>
      <c r="N57" s="1255"/>
      <c r="AM57" s="364"/>
      <c r="AN57" s="1260"/>
      <c r="AO57" s="1260"/>
      <c r="AP57" s="1260"/>
      <c r="AQ57" s="1260"/>
      <c r="AR57" s="1260"/>
      <c r="AS57" s="1260"/>
      <c r="AT57" s="1260"/>
      <c r="AU57" s="1260"/>
      <c r="AV57" s="1260"/>
      <c r="AW57" s="1260"/>
      <c r="AX57" s="1260"/>
      <c r="AY57" s="1260"/>
      <c r="AZ57" s="1260"/>
      <c r="BA57" s="1260"/>
      <c r="BB57" s="1253" t="s">
        <v>578</v>
      </c>
      <c r="BC57" s="1253"/>
      <c r="BD57" s="1253"/>
      <c r="BE57" s="1253"/>
      <c r="BF57" s="1253"/>
      <c r="BG57" s="1253"/>
      <c r="BH57" s="1253"/>
      <c r="BI57" s="1253"/>
      <c r="BJ57" s="1253"/>
      <c r="BK57" s="1253"/>
      <c r="BL57" s="1253"/>
      <c r="BM57" s="1253"/>
      <c r="BN57" s="1253"/>
      <c r="BO57" s="1253"/>
      <c r="BP57" s="1254">
        <v>62</v>
      </c>
      <c r="BQ57" s="1254"/>
      <c r="BR57" s="1254"/>
      <c r="BS57" s="1254"/>
      <c r="BT57" s="1254"/>
      <c r="BU57" s="1254"/>
      <c r="BV57" s="1254"/>
      <c r="BW57" s="1254"/>
      <c r="BX57" s="1254">
        <v>63.2</v>
      </c>
      <c r="BY57" s="1254"/>
      <c r="BZ57" s="1254"/>
      <c r="CA57" s="1254"/>
      <c r="CB57" s="1254"/>
      <c r="CC57" s="1254"/>
      <c r="CD57" s="1254"/>
      <c r="CE57" s="1254"/>
      <c r="CF57" s="1254">
        <v>65.3</v>
      </c>
      <c r="CG57" s="1254"/>
      <c r="CH57" s="1254"/>
      <c r="CI57" s="1254"/>
      <c r="CJ57" s="1254"/>
      <c r="CK57" s="1254"/>
      <c r="CL57" s="1254"/>
      <c r="CM57" s="1254"/>
      <c r="CN57" s="1254">
        <v>66.900000000000006</v>
      </c>
      <c r="CO57" s="1254"/>
      <c r="CP57" s="1254"/>
      <c r="CQ57" s="1254"/>
      <c r="CR57" s="1254"/>
      <c r="CS57" s="1254"/>
      <c r="CT57" s="1254"/>
      <c r="CU57" s="1254"/>
      <c r="CV57" s="1254">
        <v>68.099999999999994</v>
      </c>
      <c r="CW57" s="1254"/>
      <c r="CX57" s="1254"/>
      <c r="CY57" s="1254"/>
      <c r="CZ57" s="1254"/>
      <c r="DA57" s="1254"/>
      <c r="DB57" s="1254"/>
      <c r="DC57" s="1254"/>
      <c r="DD57" s="390"/>
      <c r="DE57" s="385"/>
    </row>
    <row r="58" spans="1:109" s="379" customFormat="1" ht="13.5" x14ac:dyDescent="0.15">
      <c r="A58" s="364"/>
      <c r="B58" s="385"/>
      <c r="G58" s="1256"/>
      <c r="H58" s="1256"/>
      <c r="I58" s="1258"/>
      <c r="J58" s="1258"/>
      <c r="K58" s="1255"/>
      <c r="L58" s="1255"/>
      <c r="M58" s="1255"/>
      <c r="N58" s="1255"/>
      <c r="AM58" s="364"/>
      <c r="AN58" s="1260"/>
      <c r="AO58" s="1260"/>
      <c r="AP58" s="1260"/>
      <c r="AQ58" s="1260"/>
      <c r="AR58" s="1260"/>
      <c r="AS58" s="1260"/>
      <c r="AT58" s="1260"/>
      <c r="AU58" s="1260"/>
      <c r="AV58" s="1260"/>
      <c r="AW58" s="1260"/>
      <c r="AX58" s="1260"/>
      <c r="AY58" s="1260"/>
      <c r="AZ58" s="1260"/>
      <c r="BA58" s="1260"/>
      <c r="BB58" s="1253"/>
      <c r="BC58" s="1253"/>
      <c r="BD58" s="1253"/>
      <c r="BE58" s="1253"/>
      <c r="BF58" s="1253"/>
      <c r="BG58" s="1253"/>
      <c r="BH58" s="1253"/>
      <c r="BI58" s="1253"/>
      <c r="BJ58" s="1253"/>
      <c r="BK58" s="1253"/>
      <c r="BL58" s="1253"/>
      <c r="BM58" s="1253"/>
      <c r="BN58" s="1253"/>
      <c r="BO58" s="1253"/>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577</v>
      </c>
    </row>
    <row r="64" spans="1:109" ht="13.5" x14ac:dyDescent="0.15">
      <c r="B64" s="365"/>
      <c r="G64" s="380"/>
      <c r="I64" s="382"/>
      <c r="J64" s="382"/>
      <c r="K64" s="382"/>
      <c r="L64" s="382"/>
      <c r="M64" s="382"/>
      <c r="N64" s="381"/>
      <c r="AM64" s="380"/>
      <c r="AN64" s="380" t="s">
        <v>576</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6" t="s">
        <v>581</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575</v>
      </c>
    </row>
    <row r="72" spans="2:107" ht="13.5" x14ac:dyDescent="0.15">
      <c r="B72" s="365"/>
      <c r="G72" s="1256"/>
      <c r="H72" s="1256"/>
      <c r="I72" s="1256"/>
      <c r="J72" s="1256"/>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60" t="s">
        <v>534</v>
      </c>
      <c r="BQ72" s="1260"/>
      <c r="BR72" s="1260"/>
      <c r="BS72" s="1260"/>
      <c r="BT72" s="1260"/>
      <c r="BU72" s="1260"/>
      <c r="BV72" s="1260"/>
      <c r="BW72" s="1260"/>
      <c r="BX72" s="1260" t="s">
        <v>535</v>
      </c>
      <c r="BY72" s="1260"/>
      <c r="BZ72" s="1260"/>
      <c r="CA72" s="1260"/>
      <c r="CB72" s="1260"/>
      <c r="CC72" s="1260"/>
      <c r="CD72" s="1260"/>
      <c r="CE72" s="1260"/>
      <c r="CF72" s="1260" t="s">
        <v>536</v>
      </c>
      <c r="CG72" s="1260"/>
      <c r="CH72" s="1260"/>
      <c r="CI72" s="1260"/>
      <c r="CJ72" s="1260"/>
      <c r="CK72" s="1260"/>
      <c r="CL72" s="1260"/>
      <c r="CM72" s="1260"/>
      <c r="CN72" s="1260" t="s">
        <v>537</v>
      </c>
      <c r="CO72" s="1260"/>
      <c r="CP72" s="1260"/>
      <c r="CQ72" s="1260"/>
      <c r="CR72" s="1260"/>
      <c r="CS72" s="1260"/>
      <c r="CT72" s="1260"/>
      <c r="CU72" s="1260"/>
      <c r="CV72" s="1260" t="s">
        <v>538</v>
      </c>
      <c r="CW72" s="1260"/>
      <c r="CX72" s="1260"/>
      <c r="CY72" s="1260"/>
      <c r="CZ72" s="1260"/>
      <c r="DA72" s="1260"/>
      <c r="DB72" s="1260"/>
      <c r="DC72" s="1260"/>
    </row>
    <row r="73" spans="2:107" ht="13.5" x14ac:dyDescent="0.15">
      <c r="B73" s="365"/>
      <c r="G73" s="1264"/>
      <c r="H73" s="1264"/>
      <c r="I73" s="1264"/>
      <c r="J73" s="1264"/>
      <c r="K73" s="1257"/>
      <c r="L73" s="1257"/>
      <c r="M73" s="1257"/>
      <c r="N73" s="1257"/>
      <c r="AM73" s="371"/>
      <c r="AN73" s="1253" t="s">
        <v>574</v>
      </c>
      <c r="AO73" s="1253"/>
      <c r="AP73" s="1253"/>
      <c r="AQ73" s="1253"/>
      <c r="AR73" s="1253"/>
      <c r="AS73" s="1253"/>
      <c r="AT73" s="1253"/>
      <c r="AU73" s="1253"/>
      <c r="AV73" s="1253"/>
      <c r="AW73" s="1253"/>
      <c r="AX73" s="1253"/>
      <c r="AY73" s="1253"/>
      <c r="AZ73" s="1253"/>
      <c r="BA73" s="1253"/>
      <c r="BB73" s="1253" t="s">
        <v>572</v>
      </c>
      <c r="BC73" s="1253"/>
      <c r="BD73" s="1253"/>
      <c r="BE73" s="1253"/>
      <c r="BF73" s="1253"/>
      <c r="BG73" s="1253"/>
      <c r="BH73" s="1253"/>
      <c r="BI73" s="1253"/>
      <c r="BJ73" s="1253"/>
      <c r="BK73" s="1253"/>
      <c r="BL73" s="1253"/>
      <c r="BM73" s="1253"/>
      <c r="BN73" s="1253"/>
      <c r="BO73" s="1253"/>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5" x14ac:dyDescent="0.15">
      <c r="B74" s="365"/>
      <c r="G74" s="1264"/>
      <c r="H74" s="1264"/>
      <c r="I74" s="1264"/>
      <c r="J74" s="1264"/>
      <c r="K74" s="1257"/>
      <c r="L74" s="1257"/>
      <c r="M74" s="1257"/>
      <c r="N74" s="1257"/>
      <c r="AM74" s="371"/>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5" x14ac:dyDescent="0.15">
      <c r="B75" s="365"/>
      <c r="G75" s="1264"/>
      <c r="H75" s="1264"/>
      <c r="I75" s="1256"/>
      <c r="J75" s="1256"/>
      <c r="K75" s="1255"/>
      <c r="L75" s="1255"/>
      <c r="M75" s="1255"/>
      <c r="N75" s="1255"/>
      <c r="AM75" s="371"/>
      <c r="AN75" s="1253"/>
      <c r="AO75" s="1253"/>
      <c r="AP75" s="1253"/>
      <c r="AQ75" s="1253"/>
      <c r="AR75" s="1253"/>
      <c r="AS75" s="1253"/>
      <c r="AT75" s="1253"/>
      <c r="AU75" s="1253"/>
      <c r="AV75" s="1253"/>
      <c r="AW75" s="1253"/>
      <c r="AX75" s="1253"/>
      <c r="AY75" s="1253"/>
      <c r="AZ75" s="1253"/>
      <c r="BA75" s="1253"/>
      <c r="BB75" s="1253" t="s">
        <v>571</v>
      </c>
      <c r="BC75" s="1253"/>
      <c r="BD75" s="1253"/>
      <c r="BE75" s="1253"/>
      <c r="BF75" s="1253"/>
      <c r="BG75" s="1253"/>
      <c r="BH75" s="1253"/>
      <c r="BI75" s="1253"/>
      <c r="BJ75" s="1253"/>
      <c r="BK75" s="1253"/>
      <c r="BL75" s="1253"/>
      <c r="BM75" s="1253"/>
      <c r="BN75" s="1253"/>
      <c r="BO75" s="1253"/>
      <c r="BP75" s="1254">
        <v>10.7</v>
      </c>
      <c r="BQ75" s="1254"/>
      <c r="BR75" s="1254"/>
      <c r="BS75" s="1254"/>
      <c r="BT75" s="1254"/>
      <c r="BU75" s="1254"/>
      <c r="BV75" s="1254"/>
      <c r="BW75" s="1254"/>
      <c r="BX75" s="1254">
        <v>9.9</v>
      </c>
      <c r="BY75" s="1254"/>
      <c r="BZ75" s="1254"/>
      <c r="CA75" s="1254"/>
      <c r="CB75" s="1254"/>
      <c r="CC75" s="1254"/>
      <c r="CD75" s="1254"/>
      <c r="CE75" s="1254"/>
      <c r="CF75" s="1254">
        <v>9.6</v>
      </c>
      <c r="CG75" s="1254"/>
      <c r="CH75" s="1254"/>
      <c r="CI75" s="1254"/>
      <c r="CJ75" s="1254"/>
      <c r="CK75" s="1254"/>
      <c r="CL75" s="1254"/>
      <c r="CM75" s="1254"/>
      <c r="CN75" s="1254">
        <v>9.1</v>
      </c>
      <c r="CO75" s="1254"/>
      <c r="CP75" s="1254"/>
      <c r="CQ75" s="1254"/>
      <c r="CR75" s="1254"/>
      <c r="CS75" s="1254"/>
      <c r="CT75" s="1254"/>
      <c r="CU75" s="1254"/>
      <c r="CV75" s="1254">
        <v>8.6</v>
      </c>
      <c r="CW75" s="1254"/>
      <c r="CX75" s="1254"/>
      <c r="CY75" s="1254"/>
      <c r="CZ75" s="1254"/>
      <c r="DA75" s="1254"/>
      <c r="DB75" s="1254"/>
      <c r="DC75" s="1254"/>
    </row>
    <row r="76" spans="2:107" ht="13.5" x14ac:dyDescent="0.15">
      <c r="B76" s="365"/>
      <c r="G76" s="1264"/>
      <c r="H76" s="1264"/>
      <c r="I76" s="1256"/>
      <c r="J76" s="1256"/>
      <c r="K76" s="1255"/>
      <c r="L76" s="1255"/>
      <c r="M76" s="1255"/>
      <c r="N76" s="1255"/>
      <c r="AM76" s="371"/>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5" x14ac:dyDescent="0.15">
      <c r="B77" s="365"/>
      <c r="G77" s="1256"/>
      <c r="H77" s="1256"/>
      <c r="I77" s="1256"/>
      <c r="J77" s="1256"/>
      <c r="K77" s="1257"/>
      <c r="L77" s="1257"/>
      <c r="M77" s="1257"/>
      <c r="N77" s="1257"/>
      <c r="AN77" s="1260" t="s">
        <v>573</v>
      </c>
      <c r="AO77" s="1260"/>
      <c r="AP77" s="1260"/>
      <c r="AQ77" s="1260"/>
      <c r="AR77" s="1260"/>
      <c r="AS77" s="1260"/>
      <c r="AT77" s="1260"/>
      <c r="AU77" s="1260"/>
      <c r="AV77" s="1260"/>
      <c r="AW77" s="1260"/>
      <c r="AX77" s="1260"/>
      <c r="AY77" s="1260"/>
      <c r="AZ77" s="1260"/>
      <c r="BA77" s="1260"/>
      <c r="BB77" s="1253" t="s">
        <v>572</v>
      </c>
      <c r="BC77" s="1253"/>
      <c r="BD77" s="1253"/>
      <c r="BE77" s="1253"/>
      <c r="BF77" s="1253"/>
      <c r="BG77" s="1253"/>
      <c r="BH77" s="1253"/>
      <c r="BI77" s="1253"/>
      <c r="BJ77" s="1253"/>
      <c r="BK77" s="1253"/>
      <c r="BL77" s="1253"/>
      <c r="BM77" s="1253"/>
      <c r="BN77" s="1253"/>
      <c r="BO77" s="1253"/>
      <c r="BP77" s="1254">
        <v>37.299999999999997</v>
      </c>
      <c r="BQ77" s="1254"/>
      <c r="BR77" s="1254"/>
      <c r="BS77" s="1254"/>
      <c r="BT77" s="1254"/>
      <c r="BU77" s="1254"/>
      <c r="BV77" s="1254"/>
      <c r="BW77" s="1254"/>
      <c r="BX77" s="1254">
        <v>25.4</v>
      </c>
      <c r="BY77" s="1254"/>
      <c r="BZ77" s="1254"/>
      <c r="CA77" s="1254"/>
      <c r="CB77" s="1254"/>
      <c r="CC77" s="1254"/>
      <c r="CD77" s="1254"/>
      <c r="CE77" s="1254"/>
      <c r="CF77" s="1254">
        <v>17.600000000000001</v>
      </c>
      <c r="CG77" s="1254"/>
      <c r="CH77" s="1254"/>
      <c r="CI77" s="1254"/>
      <c r="CJ77" s="1254"/>
      <c r="CK77" s="1254"/>
      <c r="CL77" s="1254"/>
      <c r="CM77" s="1254"/>
      <c r="CN77" s="1254">
        <v>17.2</v>
      </c>
      <c r="CO77" s="1254"/>
      <c r="CP77" s="1254"/>
      <c r="CQ77" s="1254"/>
      <c r="CR77" s="1254"/>
      <c r="CS77" s="1254"/>
      <c r="CT77" s="1254"/>
      <c r="CU77" s="1254"/>
      <c r="CV77" s="1254">
        <v>16.100000000000001</v>
      </c>
      <c r="CW77" s="1254"/>
      <c r="CX77" s="1254"/>
      <c r="CY77" s="1254"/>
      <c r="CZ77" s="1254"/>
      <c r="DA77" s="1254"/>
      <c r="DB77" s="1254"/>
      <c r="DC77" s="1254"/>
    </row>
    <row r="78" spans="2:107" ht="13.5" x14ac:dyDescent="0.15">
      <c r="B78" s="365"/>
      <c r="G78" s="1256"/>
      <c r="H78" s="1256"/>
      <c r="I78" s="1256"/>
      <c r="J78" s="1256"/>
      <c r="K78" s="1257"/>
      <c r="L78" s="1257"/>
      <c r="M78" s="1257"/>
      <c r="N78" s="1257"/>
      <c r="AN78" s="1260"/>
      <c r="AO78" s="1260"/>
      <c r="AP78" s="1260"/>
      <c r="AQ78" s="1260"/>
      <c r="AR78" s="1260"/>
      <c r="AS78" s="1260"/>
      <c r="AT78" s="1260"/>
      <c r="AU78" s="1260"/>
      <c r="AV78" s="1260"/>
      <c r="AW78" s="1260"/>
      <c r="AX78" s="1260"/>
      <c r="AY78" s="1260"/>
      <c r="AZ78" s="1260"/>
      <c r="BA78" s="1260"/>
      <c r="BB78" s="1253"/>
      <c r="BC78" s="1253"/>
      <c r="BD78" s="1253"/>
      <c r="BE78" s="1253"/>
      <c r="BF78" s="1253"/>
      <c r="BG78" s="1253"/>
      <c r="BH78" s="1253"/>
      <c r="BI78" s="1253"/>
      <c r="BJ78" s="1253"/>
      <c r="BK78" s="1253"/>
      <c r="BL78" s="1253"/>
      <c r="BM78" s="1253"/>
      <c r="BN78" s="1253"/>
      <c r="BO78" s="1253"/>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5" x14ac:dyDescent="0.15">
      <c r="B79" s="365"/>
      <c r="G79" s="1256"/>
      <c r="H79" s="1256"/>
      <c r="I79" s="1258"/>
      <c r="J79" s="1258"/>
      <c r="K79" s="1259"/>
      <c r="L79" s="1259"/>
      <c r="M79" s="1259"/>
      <c r="N79" s="1259"/>
      <c r="AN79" s="1260"/>
      <c r="AO79" s="1260"/>
      <c r="AP79" s="1260"/>
      <c r="AQ79" s="1260"/>
      <c r="AR79" s="1260"/>
      <c r="AS79" s="1260"/>
      <c r="AT79" s="1260"/>
      <c r="AU79" s="1260"/>
      <c r="AV79" s="1260"/>
      <c r="AW79" s="1260"/>
      <c r="AX79" s="1260"/>
      <c r="AY79" s="1260"/>
      <c r="AZ79" s="1260"/>
      <c r="BA79" s="1260"/>
      <c r="BB79" s="1253" t="s">
        <v>571</v>
      </c>
      <c r="BC79" s="1253"/>
      <c r="BD79" s="1253"/>
      <c r="BE79" s="1253"/>
      <c r="BF79" s="1253"/>
      <c r="BG79" s="1253"/>
      <c r="BH79" s="1253"/>
      <c r="BI79" s="1253"/>
      <c r="BJ79" s="1253"/>
      <c r="BK79" s="1253"/>
      <c r="BL79" s="1253"/>
      <c r="BM79" s="1253"/>
      <c r="BN79" s="1253"/>
      <c r="BO79" s="1253"/>
      <c r="BP79" s="1254">
        <v>8.6</v>
      </c>
      <c r="BQ79" s="1254"/>
      <c r="BR79" s="1254"/>
      <c r="BS79" s="1254"/>
      <c r="BT79" s="1254"/>
      <c r="BU79" s="1254"/>
      <c r="BV79" s="1254"/>
      <c r="BW79" s="1254"/>
      <c r="BX79" s="1254">
        <v>8.3000000000000007</v>
      </c>
      <c r="BY79" s="1254"/>
      <c r="BZ79" s="1254"/>
      <c r="CA79" s="1254"/>
      <c r="CB79" s="1254"/>
      <c r="CC79" s="1254"/>
      <c r="CD79" s="1254"/>
      <c r="CE79" s="1254"/>
      <c r="CF79" s="1254">
        <v>8.4</v>
      </c>
      <c r="CG79" s="1254"/>
      <c r="CH79" s="1254"/>
      <c r="CI79" s="1254"/>
      <c r="CJ79" s="1254"/>
      <c r="CK79" s="1254"/>
      <c r="CL79" s="1254"/>
      <c r="CM79" s="1254"/>
      <c r="CN79" s="1254">
        <v>8.6</v>
      </c>
      <c r="CO79" s="1254"/>
      <c r="CP79" s="1254"/>
      <c r="CQ79" s="1254"/>
      <c r="CR79" s="1254"/>
      <c r="CS79" s="1254"/>
      <c r="CT79" s="1254"/>
      <c r="CU79" s="1254"/>
      <c r="CV79" s="1254">
        <v>8.6999999999999993</v>
      </c>
      <c r="CW79" s="1254"/>
      <c r="CX79" s="1254"/>
      <c r="CY79" s="1254"/>
      <c r="CZ79" s="1254"/>
      <c r="DA79" s="1254"/>
      <c r="DB79" s="1254"/>
      <c r="DC79" s="1254"/>
    </row>
    <row r="80" spans="2:107" ht="13.5" x14ac:dyDescent="0.15">
      <c r="B80" s="365"/>
      <c r="G80" s="1256"/>
      <c r="H80" s="1256"/>
      <c r="I80" s="1258"/>
      <c r="J80" s="1258"/>
      <c r="K80" s="1259"/>
      <c r="L80" s="1259"/>
      <c r="M80" s="1259"/>
      <c r="N80" s="1259"/>
      <c r="AN80" s="1260"/>
      <c r="AO80" s="1260"/>
      <c r="AP80" s="1260"/>
      <c r="AQ80" s="1260"/>
      <c r="AR80" s="1260"/>
      <c r="AS80" s="1260"/>
      <c r="AT80" s="1260"/>
      <c r="AU80" s="1260"/>
      <c r="AV80" s="1260"/>
      <c r="AW80" s="1260"/>
      <c r="AX80" s="1260"/>
      <c r="AY80" s="1260"/>
      <c r="AZ80" s="1260"/>
      <c r="BA80" s="1260"/>
      <c r="BB80" s="1253"/>
      <c r="BC80" s="1253"/>
      <c r="BD80" s="1253"/>
      <c r="BE80" s="1253"/>
      <c r="BF80" s="1253"/>
      <c r="BG80" s="1253"/>
      <c r="BH80" s="1253"/>
      <c r="BI80" s="1253"/>
      <c r="BJ80" s="1253"/>
      <c r="BK80" s="1253"/>
      <c r="BL80" s="1253"/>
      <c r="BM80" s="1253"/>
      <c r="BN80" s="1253"/>
      <c r="BO80" s="1253"/>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l0tFM4KoPkgt2kH9Xk+9zVC9PCem7SyrAuEkeDdOWf6iB/iMiZc+qbe3qJ2N1AJ0h9NSlsbfMlIxhUz783NpbQ==" saltValue="1h/j61QyIY2QMhLIBSy3t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4BA0F-80B5-4478-9766-69B35219FC19}">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sZMJg9GcSOGmqlknD9itZ9VLbPp3rrwxXaq4wn0+vEGdLEwYcnepTikq6HqhcC7GXgqk3LgWPrIWx4kpeBS9Uw==" saltValue="VmMCgUi3G1DkHKtRMChBO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B815C-B848-4E90-90DA-10827D06C73B}">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m0RRFYYP7xk2lKQxH0KGLGe4i7m5eq0FfSuDLmDC3spL7l6tbjVr+y0TCaRtGEv6+GqbQDgK/bp2+2CbaWyVjA==" saltValue="+hvo4PDOXsx/q0264sonp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533</v>
      </c>
      <c r="G2" s="139"/>
      <c r="H2" s="140"/>
    </row>
    <row r="3" spans="1:8" x14ac:dyDescent="0.15">
      <c r="A3" s="136" t="s">
        <v>526</v>
      </c>
      <c r="B3" s="141"/>
      <c r="C3" s="142"/>
      <c r="D3" s="143">
        <v>73395</v>
      </c>
      <c r="E3" s="144"/>
      <c r="F3" s="145">
        <v>76347</v>
      </c>
      <c r="G3" s="146"/>
      <c r="H3" s="147"/>
    </row>
    <row r="4" spans="1:8" x14ac:dyDescent="0.15">
      <c r="A4" s="148"/>
      <c r="B4" s="149"/>
      <c r="C4" s="150"/>
      <c r="D4" s="151">
        <v>60674</v>
      </c>
      <c r="E4" s="152"/>
      <c r="F4" s="153">
        <v>41762</v>
      </c>
      <c r="G4" s="154"/>
      <c r="H4" s="155"/>
    </row>
    <row r="5" spans="1:8" x14ac:dyDescent="0.15">
      <c r="A5" s="136" t="s">
        <v>528</v>
      </c>
      <c r="B5" s="141"/>
      <c r="C5" s="142"/>
      <c r="D5" s="143">
        <v>54038</v>
      </c>
      <c r="E5" s="144"/>
      <c r="F5" s="145">
        <v>69604</v>
      </c>
      <c r="G5" s="146"/>
      <c r="H5" s="147"/>
    </row>
    <row r="6" spans="1:8" x14ac:dyDescent="0.15">
      <c r="A6" s="148"/>
      <c r="B6" s="149"/>
      <c r="C6" s="150"/>
      <c r="D6" s="151">
        <v>39003</v>
      </c>
      <c r="E6" s="152"/>
      <c r="F6" s="153">
        <v>36247</v>
      </c>
      <c r="G6" s="154"/>
      <c r="H6" s="155"/>
    </row>
    <row r="7" spans="1:8" x14ac:dyDescent="0.15">
      <c r="A7" s="136" t="s">
        <v>529</v>
      </c>
      <c r="B7" s="141"/>
      <c r="C7" s="142"/>
      <c r="D7" s="143">
        <v>76900</v>
      </c>
      <c r="E7" s="144"/>
      <c r="F7" s="145">
        <v>68410</v>
      </c>
      <c r="G7" s="146"/>
      <c r="H7" s="147"/>
    </row>
    <row r="8" spans="1:8" x14ac:dyDescent="0.15">
      <c r="A8" s="148"/>
      <c r="B8" s="149"/>
      <c r="C8" s="150"/>
      <c r="D8" s="151">
        <v>51251</v>
      </c>
      <c r="E8" s="152"/>
      <c r="F8" s="153">
        <v>35086</v>
      </c>
      <c r="G8" s="154"/>
      <c r="H8" s="155"/>
    </row>
    <row r="9" spans="1:8" x14ac:dyDescent="0.15">
      <c r="A9" s="136" t="s">
        <v>530</v>
      </c>
      <c r="B9" s="141"/>
      <c r="C9" s="142"/>
      <c r="D9" s="143">
        <v>81347</v>
      </c>
      <c r="E9" s="144"/>
      <c r="F9" s="145">
        <v>73019</v>
      </c>
      <c r="G9" s="146"/>
      <c r="H9" s="147"/>
    </row>
    <row r="10" spans="1:8" x14ac:dyDescent="0.15">
      <c r="A10" s="148"/>
      <c r="B10" s="149"/>
      <c r="C10" s="150"/>
      <c r="D10" s="151">
        <v>49020</v>
      </c>
      <c r="E10" s="152"/>
      <c r="F10" s="153">
        <v>39427</v>
      </c>
      <c r="G10" s="154"/>
      <c r="H10" s="155"/>
    </row>
    <row r="11" spans="1:8" x14ac:dyDescent="0.15">
      <c r="A11" s="136" t="s">
        <v>531</v>
      </c>
      <c r="B11" s="141"/>
      <c r="C11" s="142"/>
      <c r="D11" s="143">
        <v>110912</v>
      </c>
      <c r="E11" s="144"/>
      <c r="F11" s="145">
        <v>76590</v>
      </c>
      <c r="G11" s="146"/>
      <c r="H11" s="147"/>
    </row>
    <row r="12" spans="1:8" x14ac:dyDescent="0.15">
      <c r="A12" s="148"/>
      <c r="B12" s="149"/>
      <c r="C12" s="156"/>
      <c r="D12" s="151">
        <v>68674</v>
      </c>
      <c r="E12" s="152"/>
      <c r="F12" s="153">
        <v>42387</v>
      </c>
      <c r="G12" s="154"/>
      <c r="H12" s="155"/>
    </row>
    <row r="13" spans="1:8" x14ac:dyDescent="0.15">
      <c r="A13" s="136"/>
      <c r="B13" s="141"/>
      <c r="C13" s="157"/>
      <c r="D13" s="158">
        <v>79318</v>
      </c>
      <c r="E13" s="159"/>
      <c r="F13" s="160">
        <v>72794</v>
      </c>
      <c r="G13" s="161"/>
      <c r="H13" s="147"/>
    </row>
    <row r="14" spans="1:8" x14ac:dyDescent="0.15">
      <c r="A14" s="148"/>
      <c r="B14" s="149"/>
      <c r="C14" s="150"/>
      <c r="D14" s="151">
        <v>53724</v>
      </c>
      <c r="E14" s="152"/>
      <c r="F14" s="153">
        <v>38982</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4.01</v>
      </c>
      <c r="C19" s="162">
        <f>ROUND(VALUE(SUBSTITUTE(実質収支比率等に係る経年分析!G$48,"▲","-")),2)</f>
        <v>7.01</v>
      </c>
      <c r="D19" s="162">
        <f>ROUND(VALUE(SUBSTITUTE(実質収支比率等に係る経年分析!H$48,"▲","-")),2)</f>
        <v>6.39</v>
      </c>
      <c r="E19" s="162">
        <f>ROUND(VALUE(SUBSTITUTE(実質収支比率等に係る経年分析!I$48,"▲","-")),2)</f>
        <v>8.86</v>
      </c>
      <c r="F19" s="162">
        <f>ROUND(VALUE(SUBSTITUTE(実質収支比率等に係る経年分析!J$48,"▲","-")),2)</f>
        <v>7.5</v>
      </c>
    </row>
    <row r="20" spans="1:11" x14ac:dyDescent="0.15">
      <c r="A20" s="162" t="s">
        <v>54</v>
      </c>
      <c r="B20" s="162">
        <f>ROUND(VALUE(SUBSTITUTE(実質収支比率等に係る経年分析!F$47,"▲","-")),2)</f>
        <v>41.91</v>
      </c>
      <c r="C20" s="162">
        <f>ROUND(VALUE(SUBSTITUTE(実質収支比率等に係る経年分析!G$47,"▲","-")),2)</f>
        <v>41.54</v>
      </c>
      <c r="D20" s="162">
        <f>ROUND(VALUE(SUBSTITUTE(実質収支比率等に係る経年分析!H$47,"▲","-")),2)</f>
        <v>48.77</v>
      </c>
      <c r="E20" s="162">
        <f>ROUND(VALUE(SUBSTITUTE(実質収支比率等に係る経年分析!I$47,"▲","-")),2)</f>
        <v>49.25</v>
      </c>
      <c r="F20" s="162">
        <f>ROUND(VALUE(SUBSTITUTE(実質収支比率等に係る経年分析!J$47,"▲","-")),2)</f>
        <v>52.62</v>
      </c>
    </row>
    <row r="21" spans="1:11" x14ac:dyDescent="0.15">
      <c r="A21" s="162" t="s">
        <v>55</v>
      </c>
      <c r="B21" s="162">
        <f>IF(ISNUMBER(VALUE(SUBSTITUTE(実質収支比率等に係る経年分析!F$49,"▲","-"))),ROUND(VALUE(SUBSTITUTE(実質収支比率等に係る経年分析!F$49,"▲","-")),2),NA())</f>
        <v>-2.41</v>
      </c>
      <c r="C21" s="162">
        <f>IF(ISNUMBER(VALUE(SUBSTITUTE(実質収支比率等に係る経年分析!G$49,"▲","-"))),ROUND(VALUE(SUBSTITUTE(実質収支比率等に係る経年分析!G$49,"▲","-")),2),NA())</f>
        <v>11.92</v>
      </c>
      <c r="D21" s="162">
        <f>IF(ISNUMBER(VALUE(SUBSTITUTE(実質収支比率等に係る経年分析!H$49,"▲","-"))),ROUND(VALUE(SUBSTITUTE(実質収支比率等に係る経年分析!H$49,"▲","-")),2),NA())</f>
        <v>2.57</v>
      </c>
      <c r="E21" s="162">
        <f>IF(ISNUMBER(VALUE(SUBSTITUTE(実質収支比率等に係る経年分析!I$49,"▲","-"))),ROUND(VALUE(SUBSTITUTE(実質収支比率等に係る経年分析!I$49,"▲","-")),2),NA())</f>
        <v>2.52</v>
      </c>
      <c r="F21" s="162">
        <f>IF(ISNUMBER(VALUE(SUBSTITUTE(実質収支比率等に係る経年分析!J$49,"▲","-"))),ROUND(VALUE(SUBSTITUTE(実質収支比率等に係る経年分析!J$49,"▲","-")),2),NA())</f>
        <v>-1.02</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0.74</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0.62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備前市宅地造成分譲事業特別会計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0.75</v>
      </c>
    </row>
    <row r="30" spans="1:11" x14ac:dyDescent="0.15">
      <c r="A30" s="163" t="str">
        <f>IF(連結実質赤字比率に係る赤字・黒字の構成分析!C$40="",NA(),連結実質赤字比率に係る赤字・黒字の構成分析!C$40)</f>
        <v>備前市企業用地造成事業特別会計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0.87</v>
      </c>
    </row>
    <row r="31" spans="1:11" x14ac:dyDescent="0.15">
      <c r="A31" s="163" t="str">
        <f>IF(連結実質赤字比率に係る赤字・黒字の構成分析!C$39="",NA(),連結実質赤字比率に係る赤字・黒字の構成分析!C$39)</f>
        <v>備前市介護保険事業特別会計（介護保険事業勘定）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2.77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1.54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2.29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1.25</v>
      </c>
    </row>
    <row r="32" spans="1:11" x14ac:dyDescent="0.15">
      <c r="A32" s="163" t="str">
        <f>IF(連結実質赤字比率に係る赤字・黒字の構成分析!C$38="",NA(),連結実質赤字比率に係る赤字・黒字の構成分析!C$38)</f>
        <v>備前市国民健康保険事業特別会計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1.1599999999999999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1.83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1.26</v>
      </c>
    </row>
    <row r="33" spans="1:16" x14ac:dyDescent="0.15">
      <c r="A33" s="163" t="str">
        <f>IF(連結実質赤字比率に係る赤字・黒字の構成分析!C$37="",NA(),連結実質赤字比率に係る赤字・黒字の構成分析!C$37)</f>
        <v>備前市下水道事業会計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2.5299999999999998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4.2300000000000004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3.94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6.81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6.24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8.2100000000000009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7.02</v>
      </c>
    </row>
    <row r="35" spans="1:16" x14ac:dyDescent="0.15">
      <c r="A35" s="163" t="str">
        <f>IF(連結実質赤字比率に係る赤字・黒字の構成分析!C$35="",NA(),連結実質赤字比率に係る赤字・黒字の構成分析!C$35)</f>
        <v>備前市水道事業会計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17.73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15.48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14.87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17.399999999999999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11.09</v>
      </c>
    </row>
    <row r="36" spans="1:16" x14ac:dyDescent="0.15">
      <c r="A36" s="163" t="str">
        <f>IF(連結実質赤字比率に係る赤字・黒字の構成分析!C$34="",NA(),連結実質赤字比率に係る赤字・黒字の構成分析!C$34)</f>
        <v>備前市病院事業会計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10.11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12.38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12.65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11.33</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2542</v>
      </c>
      <c r="E42" s="164"/>
      <c r="F42" s="164"/>
      <c r="G42" s="164">
        <f>'実質公債費比率（分子）の構造'!L$52</f>
        <v>2648</v>
      </c>
      <c r="H42" s="164"/>
      <c r="I42" s="164"/>
      <c r="J42" s="164">
        <f>'実質公債費比率（分子）の構造'!M$52</f>
        <v>2679</v>
      </c>
      <c r="K42" s="164"/>
      <c r="L42" s="164"/>
      <c r="M42" s="164">
        <f>'実質公債費比率（分子）の構造'!N$52</f>
        <v>2611</v>
      </c>
      <c r="N42" s="164"/>
      <c r="O42" s="164"/>
      <c r="P42" s="164">
        <f>'実質公債費比率（分子）の構造'!O$52</f>
        <v>2574</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f>'実質公債費比率（分子）の構造'!K$50</f>
        <v>10</v>
      </c>
      <c r="C44" s="164"/>
      <c r="D44" s="164"/>
      <c r="E44" s="164">
        <f>'実質公債費比率（分子）の構造'!L$50</f>
        <v>9</v>
      </c>
      <c r="F44" s="164"/>
      <c r="G44" s="164"/>
      <c r="H44" s="164">
        <f>'実質公債費比率（分子）の構造'!M$50</f>
        <v>8</v>
      </c>
      <c r="I44" s="164"/>
      <c r="J44" s="164"/>
      <c r="K44" s="164">
        <f>'実質公債費比率（分子）の構造'!N$50</f>
        <v>7</v>
      </c>
      <c r="L44" s="164"/>
      <c r="M44" s="164"/>
      <c r="N44" s="164">
        <f>'実質公債費比率（分子）の構造'!O$50</f>
        <v>6</v>
      </c>
      <c r="O44" s="164"/>
      <c r="P44" s="164"/>
    </row>
    <row r="45" spans="1:16" x14ac:dyDescent="0.15">
      <c r="A45" s="164" t="s">
        <v>64</v>
      </c>
      <c r="B45" s="164">
        <f>'実質公債費比率（分子）の構造'!K$49</f>
        <v>47</v>
      </c>
      <c r="C45" s="164"/>
      <c r="D45" s="164"/>
      <c r="E45" s="164">
        <f>'実質公債費比率（分子）の構造'!L$49</f>
        <v>56</v>
      </c>
      <c r="F45" s="164"/>
      <c r="G45" s="164"/>
      <c r="H45" s="164">
        <f>'実質公債費比率（分子）の構造'!M$49</f>
        <v>45</v>
      </c>
      <c r="I45" s="164"/>
      <c r="J45" s="164"/>
      <c r="K45" s="164">
        <f>'実質公債費比率（分子）の構造'!N$49</f>
        <v>36</v>
      </c>
      <c r="L45" s="164"/>
      <c r="M45" s="164"/>
      <c r="N45" s="164">
        <f>'実質公債費比率（分子）の構造'!O$49</f>
        <v>30</v>
      </c>
      <c r="O45" s="164"/>
      <c r="P45" s="164"/>
    </row>
    <row r="46" spans="1:16" x14ac:dyDescent="0.15">
      <c r="A46" s="164" t="s">
        <v>65</v>
      </c>
      <c r="B46" s="164">
        <f>'実質公債費比率（分子）の構造'!K$48</f>
        <v>1636</v>
      </c>
      <c r="C46" s="164"/>
      <c r="D46" s="164"/>
      <c r="E46" s="164">
        <f>'実質公債費比率（分子）の構造'!L$48</f>
        <v>1612</v>
      </c>
      <c r="F46" s="164"/>
      <c r="G46" s="164"/>
      <c r="H46" s="164">
        <f>'実質公債費比率（分子）の構造'!M$48</f>
        <v>1650</v>
      </c>
      <c r="I46" s="164"/>
      <c r="J46" s="164"/>
      <c r="K46" s="164">
        <f>'実質公債費比率（分子）の構造'!N$48</f>
        <v>1305</v>
      </c>
      <c r="L46" s="164"/>
      <c r="M46" s="164"/>
      <c r="N46" s="164">
        <f>'実質公債費比率（分子）の構造'!O$48</f>
        <v>1215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1748</v>
      </c>
      <c r="C49" s="164"/>
      <c r="D49" s="164"/>
      <c r="E49" s="164">
        <f>'実質公債費比率（分子）の構造'!L$45</f>
        <v>1909</v>
      </c>
      <c r="F49" s="164"/>
      <c r="G49" s="164"/>
      <c r="H49" s="164">
        <f>'実質公債費比率（分子）の構造'!M$45</f>
        <v>1993</v>
      </c>
      <c r="I49" s="164"/>
      <c r="J49" s="164"/>
      <c r="K49" s="164">
        <f>'実質公債費比率（分子）の構造'!N$45</f>
        <v>2030</v>
      </c>
      <c r="L49" s="164"/>
      <c r="M49" s="164"/>
      <c r="N49" s="164">
        <f>'実質公債費比率（分子）の構造'!O$45</f>
        <v>2119</v>
      </c>
      <c r="O49" s="164"/>
      <c r="P49" s="164"/>
    </row>
    <row r="50" spans="1:16" x14ac:dyDescent="0.15">
      <c r="A50" s="164" t="s">
        <v>68</v>
      </c>
      <c r="B50" s="164" t="e">
        <f>NA()</f>
        <v>#N/A</v>
      </c>
      <c r="C50" s="164">
        <f>IF(ISNUMBER('実質公債費比率（分子）の構造'!K$53),'実質公債費比率（分子）の構造'!K$53,NA())</f>
        <v>899</v>
      </c>
      <c r="D50" s="164" t="e">
        <f>NA()</f>
        <v>#N/A</v>
      </c>
      <c r="E50" s="164" t="e">
        <f>NA()</f>
        <v>#N/A</v>
      </c>
      <c r="F50" s="164">
        <f>IF(ISNUMBER('実質公債費比率（分子）の構造'!L$53),'実質公債費比率（分子）の構造'!L$53,NA())</f>
        <v>938</v>
      </c>
      <c r="G50" s="164" t="e">
        <f>NA()</f>
        <v>#N/A</v>
      </c>
      <c r="H50" s="164" t="e">
        <f>NA()</f>
        <v>#N/A</v>
      </c>
      <c r="I50" s="164">
        <f>IF(ISNUMBER('実質公債費比率（分子）の構造'!M$53),'実質公債費比率（分子）の構造'!M$53,NA())</f>
        <v>1017</v>
      </c>
      <c r="J50" s="164" t="e">
        <f>NA()</f>
        <v>#N/A</v>
      </c>
      <c r="K50" s="164" t="e">
        <f>NA()</f>
        <v>#N/A</v>
      </c>
      <c r="L50" s="164">
        <f>IF(ISNUMBER('実質公債費比率（分子）の構造'!N$53),'実質公債費比率（分子）の構造'!N$53,NA())</f>
        <v>767</v>
      </c>
      <c r="M50" s="164" t="e">
        <f>NA()</f>
        <v>#N/A</v>
      </c>
      <c r="N50" s="164" t="e">
        <f>NA()</f>
        <v>#N/A</v>
      </c>
      <c r="O50" s="164">
        <f>IF(ISNUMBER('実質公債費比率（分子）の構造'!O$53),'実質公債費比率（分子）の構造'!O$53,NA())</f>
        <v>796</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25233</v>
      </c>
      <c r="E56" s="163"/>
      <c r="F56" s="163"/>
      <c r="G56" s="163">
        <f>'将来負担比率（分子）の構造'!J$52</f>
        <v>24486</v>
      </c>
      <c r="H56" s="163"/>
      <c r="I56" s="163"/>
      <c r="J56" s="163">
        <f>'将来負担比率（分子）の構造'!K$52</f>
        <v>23221</v>
      </c>
      <c r="K56" s="163"/>
      <c r="L56" s="163"/>
      <c r="M56" s="163">
        <f>'将来負担比率（分子）の構造'!L$52</f>
        <v>21171</v>
      </c>
      <c r="N56" s="163"/>
      <c r="O56" s="163"/>
      <c r="P56" s="163">
        <f>'将来負担比率（分子）の構造'!M$52</f>
        <v>19500</v>
      </c>
    </row>
    <row r="57" spans="1:16" x14ac:dyDescent="0.15">
      <c r="A57" s="163" t="s">
        <v>42</v>
      </c>
      <c r="B57" s="163"/>
      <c r="C57" s="163"/>
      <c r="D57" s="163">
        <f>'将来負担比率（分子）の構造'!I$51</f>
        <v>863</v>
      </c>
      <c r="E57" s="163"/>
      <c r="F57" s="163"/>
      <c r="G57" s="163">
        <f>'将来負担比率（分子）の構造'!J$51</f>
        <v>781</v>
      </c>
      <c r="H57" s="163"/>
      <c r="I57" s="163"/>
      <c r="J57" s="163">
        <f>'将来負担比率（分子）の構造'!K$51</f>
        <v>27</v>
      </c>
      <c r="K57" s="163"/>
      <c r="L57" s="163"/>
      <c r="M57" s="163">
        <f>'将来負担比率（分子）の構造'!L$51</f>
        <v>589</v>
      </c>
      <c r="N57" s="163"/>
      <c r="O57" s="163"/>
      <c r="P57" s="163">
        <f>'将来負担比率（分子）の構造'!M$51</f>
        <v>596</v>
      </c>
    </row>
    <row r="58" spans="1:16" x14ac:dyDescent="0.15">
      <c r="A58" s="163" t="s">
        <v>41</v>
      </c>
      <c r="B58" s="163"/>
      <c r="C58" s="163"/>
      <c r="D58" s="163">
        <f>'将来負担比率（分子）の構造'!I$50</f>
        <v>10940</v>
      </c>
      <c r="E58" s="163"/>
      <c r="F58" s="163"/>
      <c r="G58" s="163">
        <f>'将来負担比率（分子）の構造'!J$50</f>
        <v>11030</v>
      </c>
      <c r="H58" s="163"/>
      <c r="I58" s="163"/>
      <c r="J58" s="163">
        <f>'将来負担比率（分子）の構造'!K$50</f>
        <v>11900</v>
      </c>
      <c r="K58" s="163"/>
      <c r="L58" s="163"/>
      <c r="M58" s="163">
        <f>'将来負担比率（分子）の構造'!L$50</f>
        <v>10568</v>
      </c>
      <c r="N58" s="163"/>
      <c r="O58" s="163"/>
      <c r="P58" s="163">
        <f>'将来負担比率（分子）の構造'!M$50</f>
        <v>11900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f>'将来負担比率（分子）の構造'!J$46</f>
        <v>0</v>
      </c>
      <c r="F61" s="163"/>
      <c r="G61" s="163"/>
      <c r="H61" s="163">
        <f>'将来負担比率（分子）の構造'!K$46</f>
        <v>0</v>
      </c>
      <c r="I61" s="163"/>
      <c r="J61" s="163"/>
      <c r="K61" s="163">
        <f>'将来負担比率（分子）の構造'!L$46</f>
        <v>1</v>
      </c>
      <c r="L61" s="163"/>
      <c r="M61" s="163"/>
      <c r="N61" s="163">
        <f>'将来負担比率（分子）の構造'!M$46</f>
        <v>1</v>
      </c>
      <c r="O61" s="163"/>
      <c r="P61" s="163"/>
    </row>
    <row r="62" spans="1:16" x14ac:dyDescent="0.15">
      <c r="A62" s="163" t="s">
        <v>35</v>
      </c>
      <c r="B62" s="163">
        <f>'将来負担比率（分子）の構造'!I$45</f>
        <v>1230</v>
      </c>
      <c r="C62" s="163"/>
      <c r="D62" s="163"/>
      <c r="E62" s="163">
        <f>'将来負担比率（分子）の構造'!J$45</f>
        <v>1240</v>
      </c>
      <c r="F62" s="163"/>
      <c r="G62" s="163"/>
      <c r="H62" s="163">
        <f>'将来負担比率（分子）の構造'!K$45</f>
        <v>1405</v>
      </c>
      <c r="I62" s="163"/>
      <c r="J62" s="163"/>
      <c r="K62" s="163">
        <f>'将来負担比率（分子）の構造'!L$45</f>
        <v>1502</v>
      </c>
      <c r="L62" s="163"/>
      <c r="M62" s="163"/>
      <c r="N62" s="163">
        <f>'将来負担比率（分子）の構造'!M$45</f>
        <v>1522</v>
      </c>
      <c r="O62" s="163"/>
      <c r="P62" s="163"/>
    </row>
    <row r="63" spans="1:16" x14ac:dyDescent="0.15">
      <c r="A63" s="163" t="s">
        <v>34</v>
      </c>
      <c r="B63" s="163">
        <f>'将来負担比率（分子）の構造'!I$44</f>
        <v>152</v>
      </c>
      <c r="C63" s="163"/>
      <c r="D63" s="163"/>
      <c r="E63" s="163">
        <f>'将来負担比率（分子）の構造'!J$44</f>
        <v>108</v>
      </c>
      <c r="F63" s="163"/>
      <c r="G63" s="163"/>
      <c r="H63" s="163">
        <f>'将来負担比率（分子）の構造'!K$44</f>
        <v>64</v>
      </c>
      <c r="I63" s="163"/>
      <c r="J63" s="163"/>
      <c r="K63" s="163">
        <f>'将来負担比率（分子）の構造'!L$44</f>
        <v>30</v>
      </c>
      <c r="L63" s="163"/>
      <c r="M63" s="163"/>
      <c r="N63" s="163" t="str">
        <f>'将来負担比率（分子）の構造'!M$44</f>
        <v>-</v>
      </c>
      <c r="O63" s="163"/>
      <c r="P63" s="163"/>
    </row>
    <row r="64" spans="1:16" x14ac:dyDescent="0.15">
      <c r="A64" s="163" t="s">
        <v>33</v>
      </c>
      <c r="B64" s="163">
        <f>'将来負担比率（分子）の構造'!I$43</f>
        <v>13238</v>
      </c>
      <c r="C64" s="163"/>
      <c r="D64" s="163"/>
      <c r="E64" s="163">
        <f>'将来負担比率（分子）の構造'!J$43</f>
        <v>12134</v>
      </c>
      <c r="F64" s="163"/>
      <c r="G64" s="163"/>
      <c r="H64" s="163">
        <f>'将来負担比率（分子）の構造'!K$43</f>
        <v>11113</v>
      </c>
      <c r="I64" s="163"/>
      <c r="J64" s="163"/>
      <c r="K64" s="163">
        <f>'将来負担比率（分子）の構造'!L$43</f>
        <v>10443</v>
      </c>
      <c r="L64" s="163"/>
      <c r="M64" s="163"/>
      <c r="N64" s="163">
        <f>'将来負担比率（分子）の構造'!M$43</f>
        <v>9291</v>
      </c>
      <c r="O64" s="163"/>
      <c r="P64" s="163"/>
    </row>
    <row r="65" spans="1:16" x14ac:dyDescent="0.15">
      <c r="A65" s="163" t="s">
        <v>32</v>
      </c>
      <c r="B65" s="163">
        <f>'将来負担比率（分子）の構造'!I$42</f>
        <v>82</v>
      </c>
      <c r="C65" s="163"/>
      <c r="D65" s="163"/>
      <c r="E65" s="163">
        <f>'将来負担比率（分子）の構造'!J$42</f>
        <v>64</v>
      </c>
      <c r="F65" s="163"/>
      <c r="G65" s="163"/>
      <c r="H65" s="163">
        <f>'将来負担比率（分子）の構造'!K$42</f>
        <v>51</v>
      </c>
      <c r="I65" s="163"/>
      <c r="J65" s="163"/>
      <c r="K65" s="163">
        <f>'将来負担比率（分子）の構造'!L$42</f>
        <v>38</v>
      </c>
      <c r="L65" s="163"/>
      <c r="M65" s="163"/>
      <c r="N65" s="163">
        <f>'将来負担比率（分子）の構造'!M$42</f>
        <v>28</v>
      </c>
      <c r="O65" s="163"/>
      <c r="P65" s="163"/>
    </row>
    <row r="66" spans="1:16" x14ac:dyDescent="0.15">
      <c r="A66" s="163" t="s">
        <v>31</v>
      </c>
      <c r="B66" s="163">
        <f>'将来負担比率（分子）の構造'!I$41</f>
        <v>21518</v>
      </c>
      <c r="C66" s="163"/>
      <c r="D66" s="163"/>
      <c r="E66" s="163">
        <f>'将来負担比率（分子）の構造'!J$41</f>
        <v>19762</v>
      </c>
      <c r="F66" s="163"/>
      <c r="G66" s="163"/>
      <c r="H66" s="163">
        <f>'将来負担比率（分子）の構造'!K$41</f>
        <v>19437</v>
      </c>
      <c r="I66" s="163"/>
      <c r="J66" s="163"/>
      <c r="K66" s="163">
        <f>'将来負担比率（分子）の構造'!L$41</f>
        <v>18193</v>
      </c>
      <c r="L66" s="163"/>
      <c r="M66" s="163"/>
      <c r="N66" s="163">
        <f>'将来負担比率（分子）の構造'!M$41</f>
        <v>17565</v>
      </c>
      <c r="O66" s="163"/>
      <c r="P66" s="163"/>
    </row>
    <row r="67" spans="1:16" x14ac:dyDescent="0.15">
      <c r="A67" s="163" t="s">
        <v>72</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6028</v>
      </c>
      <c r="C72" s="167">
        <f>基金残高に係る経年分析!G55</f>
        <v>6040</v>
      </c>
      <c r="D72" s="167">
        <f>基金残高に係る経年分析!H55</f>
        <v>6606</v>
      </c>
    </row>
    <row r="73" spans="1:16" x14ac:dyDescent="0.15">
      <c r="A73" s="166" t="s">
        <v>75</v>
      </c>
      <c r="B73" s="167">
        <f>基金残高に係る経年分析!F56</f>
        <v>268</v>
      </c>
      <c r="C73" s="167">
        <f>基金残高に係る経年分析!G56</f>
        <v>725</v>
      </c>
      <c r="D73" s="167">
        <f>基金残高に係る経年分析!H56</f>
        <v>799</v>
      </c>
    </row>
    <row r="74" spans="1:16" x14ac:dyDescent="0.15">
      <c r="A74" s="166" t="s">
        <v>76</v>
      </c>
      <c r="B74" s="167">
        <f>基金残高に係る経年分析!F57</f>
        <v>5803</v>
      </c>
      <c r="C74" s="167">
        <f>基金残高に係る経年分析!G57</f>
        <v>4158</v>
      </c>
      <c r="D74" s="167">
        <f>基金残高に係る経年分析!H57</f>
        <v>3047</v>
      </c>
    </row>
  </sheetData>
  <sheetProtection algorithmName="SHA-512" hashValue="Kzh6sVxgNZgklLMWd3IwOkzPPw7jng2bDzQRo1jNKHo8HoXiWvSZpOf+qq5nwEGSmfEnQvarkXV9RiXgD8STQQ==" saltValue="Iq9+B9x97JJJXdpt+AEI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黒田 修弘</cp:lastModifiedBy>
  <cp:lastPrinted>2026-09-16T05:54:56Z</cp:lastPrinted>
  <dcterms:created xsi:type="dcterms:W3CDTF">2026-02-23T08:23:42Z</dcterms:created>
  <dcterms:modified xsi:type="dcterms:W3CDTF">2026-09-16T05:55:53Z</dcterms:modified>
  <cp:category/>
</cp:coreProperties>
</file>