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izen-fs\財政課\財政係\02-01-D　決算\08　新市統計（類団比較等）\財政状況資料集\R3決算分\06_県から照会（2回目）\"/>
    </mc:Choice>
  </mc:AlternateContent>
  <bookViews>
    <workbookView xWindow="0" yWindow="0" windowWidth="20490" windowHeight="715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<sst xmlns="http://schemas.openxmlformats.org/spreadsheetml/2006/main" count="1118" uniqueCount="610">
  <si>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</si>
  <si>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</si>
  <si>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</si>
  <si>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</si>
  <si>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</si>
  <si>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</si>
  <si>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</si>
  <si>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</si>
  <si>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</si>
  <si>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</si>
  <si>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</si>
  <si>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</si>
  <si>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</si>
  <si>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</si>
  <si>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</si>
  <si>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</si>
  <si>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</si>
  <si>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</si>
  <si>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</si>
  <si>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</si>
  <si>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</si>
  <si>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</si>
  <si>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</si>
  <si>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</si>
  <si>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</si>
  <si>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</si>
  <si>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</si>
  <si>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</si>
  <si>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</si>
  <si>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</si>
  <si>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</si>
  <si>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</si>
  <si>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</si>
  <si>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</si>
  <si>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</si>
  <si>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</si>
  <si>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</si>
  <si>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</si>
  <si>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</si>
  <si>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</si>
  <si>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</si>
  <si>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</si>
  <si>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</si>
  <si>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</si>
  <si>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</si>
  <si>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</si>
  <si>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</si>
  <si>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</si>
  <si>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</si>
  <si>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</si>
  <si>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</si>
  <si>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</si>
  <si>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</si>
  <si>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</si>
  <si>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</si>
  <si>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</si>
  <si>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</si>
  <si>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</si>
  <si>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</si>
  <si>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</si>
  <si>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</si>
  <si>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</si>
  <si>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</si>
  <si>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</si>
  <si>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</si>
  <si>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</si>
  <si>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</si>
  <si>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</si>
  <si>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</si>
  <si>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</si>
  <si>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</si>
  <si>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</si>
  <si>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</si>
  <si>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</si>
  <si>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</si>
  <si>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</si>
  <si>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</si>
  <si>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</si>
  <si>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</si>
  <si>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</si>
  <si>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</si>
  <si>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</si>
  <si>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</si>
  <si>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</si>
  <si>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</si>
  <si>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</si>
  <si>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</si>
  <si>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</si>
  <si>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</si>
  <si>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</si>
  <si>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</si>
  <si>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</si>
  <si>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</si>
  <si>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</si>
  <si>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</si>
  <si>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</si>
  <si>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</si>
  <si>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</si>
  <si>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備前市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</si>
  <si>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</si>
  <si>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</si>
  <si>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</si>
  <si>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</si>
  <si>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</si>
  <si>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</si>
  <si>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</si>
  <si>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</si>
  <si>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</si>
  <si>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</si>
  <si>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</si>
  <si>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</si>
  <si>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</si>
  <si>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</si>
  <si>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</si>
  <si>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</si>
  <si>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</si>
  <si>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</si>
  <si>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</si>
  <si>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</si>
  <si>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</si>
  <si>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</si>
  <si>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</si>
  <si>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</si>
  <si>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</si>
  <si>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</si>
  <si>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</si>
  <si>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</si>
  <si>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</si>
  <si>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</si>
  <si>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</si>
  <si>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</si>
  <si>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</si>
  <si>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</si>
  <si>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</si>
  <si>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</si>
  <si>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</si>
  <si>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</si>
  <si>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</si>
  <si>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</si>
  <si>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</si>
  <si>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</si>
  <si>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</si>
  <si>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</si>
  <si>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</si>
  <si>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</si>
  <si>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</si>
  <si>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</si>
  <si>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</si>
  <si>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</si>
  <si>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</si>
  <si>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</si>
  <si>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</si>
  <si>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</si>
  <si>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</si>
  <si>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</si>
  <si>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</si>
  <si>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</si>
  <si>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</si>
  <si>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</si>
  <si>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</si>
  <si>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</si>
  <si>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</si>
  <si>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</si>
  <si>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</si>
  <si>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</si>
  <si>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</si>
  <si>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</si>
  <si>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</si>
  <si>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</si>
  <si>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</si>
  <si>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</si>
  <si>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</si>
  <si>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</si>
  <si>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</si>
  <si>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</si>
  <si>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</si>
  <si>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</si>
  <si>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</si>
  <si>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</si>
  <si>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</si>
  <si>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</si>
  <si>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</si>
  <si>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</si>
  <si>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</si>
  <si>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</si>
  <si>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</si>
  <si>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</si>
  <si>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</si>
  <si>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</si>
  <si>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</si>
  <si>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</si>
  <si>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</si>
  <si>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</si>
  <si>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</si>
  <si>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</si>
  <si>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</si>
  <si>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</si>
  <si>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</si>
  <si>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</si>
  <si>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</si>
  <si>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</si>
  <si>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</si>
  <si>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</si>
  <si>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</si>
  <si>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</si>
  <si>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</si>
  <si>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</si>
  <si>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</si>
  <si>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</si>
  <si>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</si>
  <si>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</si>
  <si>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岡山県備前市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</si>
  <si>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</si>
  <si>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</si>
  <si>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</si>
  <si>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</si>
  <si>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</si>
  <si>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</si>
  <si>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</si>
  <si>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</si>
  <si>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</si>
  <si>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</si>
  <si>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</si>
  <si>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</si>
  <si>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</si>
  <si>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</si>
  <si>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</si>
  <si>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</si>
  <si>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</si>
  <si>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</si>
  <si>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</si>
  <si>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</si>
  <si>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</si>
  <si>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</si>
  <si>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</si>
  <si>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</si>
  <si>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</si>
  <si>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</si>
  <si>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</si>
  <si>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</si>
  <si>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</si>
  <si>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</si>
  <si>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</si>
  <si>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</si>
  <si>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</si>
  <si>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</si>
  <si>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</si>
  <si>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</si>
  <si>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</si>
  <si>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</si>
  <si>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</si>
  <si>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</si>
  <si>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</si>
  <si>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</si>
  <si>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</si>
  <si>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</si>
  <si>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</si>
  <si>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</si>
  <si>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</si>
  <si>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</si>
  <si>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</si>
  <si>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</si>
  <si>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</si>
  <si>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</si>
  <si>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</si>
  <si>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</si>
  <si>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</si>
  <si>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</si>
  <si>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</si>
  <si>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</si>
  <si>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</si>
  <si>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</si>
  <si>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</si>
  <si>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</si>
  <si>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</si>
  <si>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</si>
  <si>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</si>
  <si>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</si>
  <si>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</si>
  <si>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</si>
  <si>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</si>
  <si>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</si>
  <si>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</si>
  <si>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</si>
  <si>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</si>
  <si>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</si>
  <si>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</si>
  <si>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</si>
  <si>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</si>
  <si>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</si>
  <si>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</si>
  <si>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</si>
  <si>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</si>
  <si>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</si>
  <si>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</si>
  <si>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</si>
  <si>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</si>
  <si>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</si>
  <si>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</si>
  <si>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</si>
  <si>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</si>
  <si>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</si>
  <si>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</si>
  <si>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</si>
  <si>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</si>
  <si>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</si>
  <si>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</si>
  <si>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</si>
  <si>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</si>
  <si>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</si>
  <si>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</si>
  <si>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</si>
  <si>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</si>
  <si>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</si>
  <si>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</si>
  <si>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</si>
  <si>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</si>
  <si>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</si>
  <si>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</si>
  <si>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</si>
  <si>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</si>
  <si>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</si>
  <si>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</si>
  <si>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</si>
  <si>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</si>
  <si>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</si>
  <si>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</si>
  <si>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</si>
  <si>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</si>
  <si>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</si>
  <si>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</si>
  <si>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</si>
  <si>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</si>
  <si>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</si>
  <si>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</si>
  <si>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</si>
  <si>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</si>
  <si>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</si>
  <si>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</si>
  <si>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</si>
  <si>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</si>
  <si>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</si>
  <si>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</si>
  <si>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</si>
  <si>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</si>
  <si>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</si>
  <si>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</si>
  <si>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</si>
  <si>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</si>
  <si>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</si>
  <si>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</si>
  <si>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</si>
  <si>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</si>
  <si>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</si>
  <si>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</si>
  <si>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</si>
  <si>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</si>
  <si>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</si>
  <si>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</si>
  <si>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</si>
  <si>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</si>
  <si>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</si>
  <si>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</si>
  <si>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</si>
  <si>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</si>
  <si>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岡山県備前市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</si>
  <si>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</si>
  <si>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</si>
  <si>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</si>
  <si>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</si>
  <si>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</si>
  <si>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</si>
  <si>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</si>
  <si>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</si>
  <si>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</si>
  <si>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</si>
  <si>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</si>
  <si>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</si>
  <si>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</si>
  <si>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</si>
  <si>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</si>
  <si>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</si>
  <si>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</si>
  <si>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</si>
  <si>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</si>
  <si>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</si>
  <si>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備前市土地取得事業特別会計</t>
    <phoneticPr fontId="5"/>
  </si>
  <si>
    <t>備前市飲料水供給事業特別会計</t>
    <phoneticPr fontId="5"/>
  </si>
  <si>
    <t>備前市駐車場事業特別会計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</si>
  <si>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</si>
  <si>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</si>
  <si>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</si>
  <si>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</si>
  <si>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</si>
  <si>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</si>
  <si>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</si>
  <si>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</si>
  <si>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</si>
  <si>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</si>
  <si>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</si>
  <si>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</si>
  <si>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</si>
  <si>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備前市国民健康保険事業特別会計</t>
    <phoneticPr fontId="5"/>
  </si>
  <si>
    <t>備前市介護保険事業特別会計（介護保険事業勘定）</t>
    <phoneticPr fontId="5"/>
  </si>
  <si>
    <t>備前市後期高齢者医療事業特別会計</t>
    <phoneticPr fontId="5"/>
  </si>
  <si>
    <t>備前市介護保険事業特別会計（予防サービス事業勘定）</t>
    <phoneticPr fontId="5"/>
  </si>
  <si>
    <t>備前市水道事業会計</t>
    <phoneticPr fontId="5"/>
  </si>
  <si>
    <t>法適用企業</t>
    <phoneticPr fontId="5"/>
  </si>
  <si>
    <t>備前市下水道事業会計</t>
    <phoneticPr fontId="5"/>
  </si>
  <si>
    <t>法適用企業</t>
    <phoneticPr fontId="5"/>
  </si>
  <si>
    <t>備前市病院事業会計</t>
    <phoneticPr fontId="5"/>
  </si>
  <si>
    <t>備前市浄化槽整備事業特別会計</t>
    <phoneticPr fontId="5"/>
  </si>
  <si>
    <t>法非適用企業</t>
    <phoneticPr fontId="5"/>
  </si>
  <si>
    <t>備前市宅地造成分譲事業特別会計</t>
    <phoneticPr fontId="5"/>
  </si>
  <si>
    <t>法非適用企業</t>
    <phoneticPr fontId="5"/>
  </si>
  <si>
    <t>備前市企業用地造成事業特別会計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</si>
  <si>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</si>
  <si>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</si>
  <si>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</si>
  <si>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</si>
  <si>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</si>
  <si>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</si>
  <si>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</si>
  <si>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</si>
  <si>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</si>
  <si>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</si>
  <si>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</si>
  <si>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</si>
  <si>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</si>
  <si>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</si>
  <si>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</si>
  <si>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</si>
  <si>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</si>
  <si>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</si>
  <si>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</si>
  <si>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</si>
  <si>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</si>
  <si>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</si>
  <si>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</si>
  <si>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</si>
  <si>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</si>
  <si>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</si>
  <si>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</si>
  <si>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</si>
  <si>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</si>
  <si>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</si>
  <si>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</si>
  <si>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</si>
  <si>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</si>
  <si>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</si>
  <si>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</si>
  <si>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</si>
  <si>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</si>
  <si>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</si>
  <si>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</si>
  <si>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</si>
  <si>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</si>
  <si>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</si>
  <si>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</si>
  <si>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</si>
  <si>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</si>
  <si>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</si>
  <si>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</si>
  <si>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</si>
  <si>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</si>
  <si>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</si>
  <si>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</si>
  <si>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</si>
  <si>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</si>
  <si>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備前市下水道事業会計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</si>
  <si>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</si>
  <si>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</si>
  <si>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備前市病院事業会計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</si>
  <si>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</si>
  <si>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備前市浄化槽整備事業特別会計</t>
    <phoneticPr fontId="5"/>
  </si>
  <si>
    <t>(Ｆ)</t>
    <phoneticPr fontId="5"/>
  </si>
  <si>
    <t>備前市水道事業会計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</si>
  <si>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</si>
  <si>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</si>
  <si>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</si>
  <si>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</si>
  <si>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</si>
  <si>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</si>
  <si>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</si>
  <si>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</si>
  <si>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</si>
  <si>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</si>
  <si>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</si>
  <si>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</si>
  <si>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</si>
  <si>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</si>
  <si>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</si>
  <si>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</si>
  <si>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</si>
  <si>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</si>
  <si>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</si>
  <si>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</si>
  <si>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</si>
  <si>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</si>
  <si>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</si>
  <si>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</si>
  <si>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</si>
  <si>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</si>
  <si>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</si>
  <si>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</si>
  <si>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</si>
  <si>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</si>
  <si>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</si>
  <si>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</si>
  <si>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</si>
  <si>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</si>
  <si>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</si>
  <si>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</si>
  <si>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</si>
  <si>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</si>
  <si>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</si>
  <si>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</si>
  <si>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</si>
  <si>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</si>
  <si>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</si>
  <si>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</si>
  <si>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</si>
  <si>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</si>
  <si>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</si>
  <si>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</si>
  <si>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</si>
  <si>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</si>
  <si>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</si>
  <si>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</si>
  <si>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</si>
  <si>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</si>
  <si>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</si>
  <si>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</si>
  <si>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</si>
  <si>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</si>
  <si>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</si>
  <si>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</si>
  <si>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</si>
  <si>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</si>
  <si>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</si>
  <si>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</si>
  <si>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</si>
  <si>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</si>
  <si>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</si>
  <si>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</si>
  <si>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</si>
  <si>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</si>
  <si>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</si>
  <si>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</si>
  <si>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</si>
  <si>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</si>
  <si>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</si>
  <si>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</si>
  <si>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</si>
  <si>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</si>
  <si>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</si>
  <si>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</si>
  <si>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</si>
  <si>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</si>
  <si>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</si>
  <si>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2.41</t>
  </si>
  <si>
    <t>備前市水道事業会計</t>
  </si>
  <si>
    <t>備前市病院事業会計</t>
  </si>
  <si>
    <t>一般会計</t>
  </si>
  <si>
    <t>備前市下水道事業会計</t>
  </si>
  <si>
    <t>備前市介護保険事業特別会計（介護保険事業勘定）</t>
  </si>
  <si>
    <t>備前市国民健康保険事業特別会計</t>
  </si>
  <si>
    <t>備前市企業用地造成事業特別会計</t>
  </si>
  <si>
    <t>備前市飲料水供給事業特別会計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</si>
  <si>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</si>
  <si>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</si>
  <si>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</si>
  <si>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</si>
  <si>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</si>
  <si>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</si>
  <si>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</si>
  <si>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</si>
  <si>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</si>
  <si>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備前市施設管理公社</t>
    <rPh sb="0" eb="3">
      <t>ビゼンシ</t>
    </rPh>
    <rPh sb="3" eb="7">
      <t>シセツカンリ</t>
    </rPh>
    <rPh sb="7" eb="9">
      <t>コウシャ</t>
    </rPh>
    <phoneticPr fontId="2"/>
  </si>
  <si>
    <t>片上埠頭開発</t>
    <rPh sb="0" eb="2">
      <t>カタカミ</t>
    </rPh>
    <rPh sb="2" eb="4">
      <t>フトウ</t>
    </rPh>
    <rPh sb="4" eb="6">
      <t>カイハツ</t>
    </rPh>
    <phoneticPr fontId="2"/>
  </si>
  <si>
    <t>日生有線テレビ</t>
    <rPh sb="0" eb="2">
      <t>ヒナセ</t>
    </rPh>
    <rPh sb="2" eb="4">
      <t>ユウセン</t>
    </rPh>
    <phoneticPr fontId="2"/>
  </si>
  <si>
    <t>一般財団法人岡山セラミックス技術振興財団</t>
    <rPh sb="0" eb="2">
      <t>イッパン</t>
    </rPh>
    <rPh sb="2" eb="6">
      <t>ザイダンホウジン</t>
    </rPh>
    <rPh sb="6" eb="8">
      <t>オカヤマ</t>
    </rPh>
    <rPh sb="14" eb="16">
      <t>ギジュツ</t>
    </rPh>
    <rPh sb="16" eb="18">
      <t>シンコウ</t>
    </rPh>
    <rPh sb="18" eb="20">
      <t>ザイダン</t>
    </rPh>
    <phoneticPr fontId="2"/>
  </si>
  <si>
    <t>岡山県広域水道企業団</t>
    <rPh sb="0" eb="3">
      <t>オカヤマケン</t>
    </rPh>
    <rPh sb="3" eb="5">
      <t>コウイキ</t>
    </rPh>
    <rPh sb="5" eb="7">
      <t>スイドウ</t>
    </rPh>
    <rPh sb="7" eb="10">
      <t>キギョウダン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</si>
  <si>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8">
      <t>イッパンカイケイ</t>
    </rPh>
    <phoneticPr fontId="2"/>
  </si>
  <si>
    <t>岡山県後期高齢者医療広域連合特別会計</t>
    <rPh sb="0" eb="3">
      <t>オカヤマケン</t>
    </rPh>
    <rPh sb="3" eb="8">
      <t>コウキコウレイシャ</t>
    </rPh>
    <rPh sb="8" eb="10">
      <t>イリョウ</t>
    </rPh>
    <rPh sb="10" eb="14">
      <t>コウイキレンゴウ</t>
    </rPh>
    <rPh sb="14" eb="16">
      <t>トクベツ</t>
    </rPh>
    <rPh sb="16" eb="18">
      <t>カイケイ</t>
    </rPh>
    <phoneticPr fontId="2"/>
  </si>
  <si>
    <t>岡山県市町村総合事務組合一般会計</t>
    <rPh sb="0" eb="3">
      <t>オカヤマケン</t>
    </rPh>
    <rPh sb="3" eb="6">
      <t>シチョウソン</t>
    </rPh>
    <rPh sb="6" eb="12">
      <t>ソウゴウジムクミアイ</t>
    </rPh>
    <rPh sb="12" eb="16">
      <t>イッパンカイケイ</t>
    </rPh>
    <phoneticPr fontId="2"/>
  </si>
  <si>
    <t>岡山県市町村総合事務組合貸付金特別会計</t>
    <rPh sb="0" eb="3">
      <t>オカヤマケン</t>
    </rPh>
    <rPh sb="3" eb="6">
      <t>シチョウソン</t>
    </rPh>
    <rPh sb="6" eb="8">
      <t>ソウゴウ</t>
    </rPh>
    <rPh sb="8" eb="12">
      <t>ジムクミアイ</t>
    </rPh>
    <rPh sb="12" eb="15">
      <t>カシツケキン</t>
    </rPh>
    <rPh sb="15" eb="19">
      <t>トクベツカイケイ</t>
    </rPh>
    <phoneticPr fontId="2"/>
  </si>
  <si>
    <t>岡山県市町村総合事務組合拠出金事業特別会計</t>
    <rPh sb="0" eb="12">
      <t>オカヤマケンシチョウソンソウゴウジムクミアイ</t>
    </rPh>
    <rPh sb="12" eb="15">
      <t>キョシュツキン</t>
    </rPh>
    <rPh sb="15" eb="17">
      <t>ジギョウ</t>
    </rPh>
    <rPh sb="17" eb="21">
      <t>トクベツカイケイ</t>
    </rPh>
    <phoneticPr fontId="2"/>
  </si>
  <si>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</si>
  <si>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6">
      <t>シチョウソン</t>
    </rPh>
    <rPh sb="6" eb="7">
      <t>ゼイ</t>
    </rPh>
    <rPh sb="7" eb="11">
      <t>セイリクミアイ</t>
    </rPh>
    <phoneticPr fontId="2"/>
  </si>
  <si>
    <t>東備消防組合</t>
    <rPh sb="0" eb="4">
      <t>トウビショウボウ</t>
    </rPh>
    <rPh sb="4" eb="6">
      <t>クミアイ</t>
    </rPh>
    <phoneticPr fontId="2"/>
  </si>
  <si>
    <t>旭東用排水組合</t>
    <rPh sb="0" eb="2">
      <t>キョクトウ</t>
    </rPh>
    <rPh sb="2" eb="5">
      <t>ヨウハイスイ</t>
    </rPh>
    <rPh sb="5" eb="7">
      <t>クミアイ</t>
    </rPh>
    <phoneticPr fontId="2"/>
  </si>
  <si>
    <t>-</t>
    <phoneticPr fontId="2"/>
  </si>
  <si>
    <t>振興基金</t>
  </si>
  <si>
    <t>まちづくり振興基金</t>
  </si>
  <si>
    <t>まちづくり応援基金</t>
  </si>
  <si>
    <t>米百俵基金</t>
  </si>
  <si>
    <t>地域福祉基金</t>
  </si>
  <si>
    <t>※8：職員の状況については、令和3年地方公務員給与実態調査に基づいている。</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</si>
  <si>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</si>
  <si>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</si>
  <si>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</si>
  <si>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</si>
  <si>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</si>
  <si>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年々改善傾向であり平成30年度より「算定なし」となった。実質公債費比率は、着実に改善しているものの、類似団体平均よりは高い水準にある。これは、下水道事業に係る準元利償還金が依然高水準にあることに加えて、こども園・新庁舎の建設、防災行政無線の整備など大規模事業のための市債借り入れを実施してきたためである。適宜の繰り上げ償還や償還計画を見据えたうえで事業内容の調整を図り、改善に努める必要がある。</t>
    <rPh sb="45" eb="47">
      <t>チャクジツ</t>
    </rPh>
    <rPh sb="48" eb="50">
      <t>カイゼン</t>
    </rPh>
    <rPh sb="79" eb="84">
      <t>ゲスイドウジギョウ</t>
    </rPh>
    <rPh sb="85" eb="86">
      <t>カカ</t>
    </rPh>
    <rPh sb="87" eb="88">
      <t>ジュン</t>
    </rPh>
    <rPh sb="88" eb="93">
      <t>ガンリショウカンキン</t>
    </rPh>
    <rPh sb="94" eb="96">
      <t>イゼン</t>
    </rPh>
    <rPh sb="96" eb="99">
      <t>コウスイジュン</t>
    </rPh>
    <rPh sb="105" eb="106">
      <t>クワ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</si>
  <si>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</si>
  <si>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</si>
  <si>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</si>
  <si>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交付税措置の少ない既発債の償還が進むとともに、公営企業債等繰入見込額の減少、基金積立等の充当可能財源の増加などから将来負担比率は「算定なし」となった。一方で、有形固定資産減価償却率は、老朽化施設の保有割合が高いことから類似団体よりも高い水準で推移している。
このことから、公共施設の老朽化に対して投資を抑制しつつ財政負担の軽減に努めてきたと言える。一方で、再編すべき公共施設を多数抱える状況下において、今後も公共施設等総合管理計画に基づき、更新や再編の検討を継続していく必要がある。老朽化や利用機会の減少をふまえて、効率的な利用に繋がる施設再編を進めていく。</t>
    <rPh sb="0" eb="3">
      <t>コウフゼイ</t>
    </rPh>
    <rPh sb="3" eb="5">
      <t>ソチ</t>
    </rPh>
    <rPh sb="6" eb="7">
      <t>スク</t>
    </rPh>
    <rPh sb="65" eb="67">
      <t>サンテイ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</si>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</sst>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F0C5-422F-82E9-AB61206823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60767</c:v>
                </c:pt>
                <c:pt idx="1">
                  <c:v>106972</c:v>
                </c:pt>
                <c:pt idx="2">
                  <c:v>156658</c:v>
                </c:pt>
                <c:pt idx="3">
                  <c:v>73395</c:v>
                </c:pt>
                <c:pt idx="4">
                  <c:v>54038</c:v>
                </c:pt>
              </c:numCache>
            </c:numRef>
          </c:val>
          <c:smooth val="0"/>
          <c:extLst>
            <c:ext xmlns:c16="http://schemas.microsoft.com/office/drawing/2014/chart" uri="{C3380CC4-5D6E-409C-BE32-E72D297353CC}">
              <c16:uniqueId val="{00000001-F0C5-422F-82E9-AB61206823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4.93</c:v>
                </c:pt>
                <c:pt idx="1">
                  <c:v>5.28</c:v>
                </c:pt>
                <c:pt idx="2">
                  <c:v>6.74</c:v>
                </c:pt>
                <c:pt idx="3">
                  <c:v>4.01</c:v>
                </c:pt>
                <c:pt idx="4">
                  <c:v>7.01</c:v>
                </c:pt>
              </c:numCache>
            </c:numRef>
          </c:val>
          <c:extLst>
            <c:ext xmlns:c16="http://schemas.microsoft.com/office/drawing/2014/chart" uri="{C3380CC4-5D6E-409C-BE32-E72D297353CC}">
              <c16:uniqueId val="{00000000-7072-4DB8-B376-EFF5119E70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35.47</c:v>
                </c:pt>
                <c:pt idx="1">
                  <c:v>38.130000000000003</c:v>
                </c:pt>
                <c:pt idx="2">
                  <c:v>39.79</c:v>
                </c:pt>
                <c:pt idx="3">
                  <c:v>41.91</c:v>
                </c:pt>
                <c:pt idx="4">
                  <c:v>41.54</c:v>
                </c:pt>
              </c:numCache>
            </c:numRef>
          </c:val>
          <c:extLst>
            <c:ext xmlns:c16="http://schemas.microsoft.com/office/drawing/2014/chart" uri="{C3380CC4-5D6E-409C-BE32-E72D297353CC}">
              <c16:uniqueId val="{00000001-7072-4DB8-B376-EFF5119E70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c:v>
                </c:pt>
                <c:pt idx="1">
                  <c:v>0.47</c:v>
                </c:pt>
                <c:pt idx="2">
                  <c:v>10.64</c:v>
                </c:pt>
                <c:pt idx="3">
                  <c:v>-2.41</c:v>
                </c:pt>
                <c:pt idx="4">
                  <c:v>11.92</c:v>
                </c:pt>
              </c:numCache>
            </c:numRef>
          </c:val>
          <c:smooth val="0"/>
          <c:extLst>
            <c:ext xmlns:c16="http://schemas.microsoft.com/office/drawing/2014/chart" uri="{C3380CC4-5D6E-409C-BE32-E72D297353CC}">
              <c16:uniqueId val="{00000002-7072-4DB8-B376-EFF5119E70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0.32</c:v>
                </c:pt>
                <c:pt idx="2">
                  <c:v>#N/A</c:v>
                </c:pt>
                <c:pt idx="3">
                  <c:v>0.69</c:v>
                </c:pt>
                <c:pt idx="4">
                  <c:v>#N/A</c:v>
                </c:pt>
                <c:pt idx="5">
                  <c:v>0.4</c:v>
                </c:pt>
                <c:pt idx="6">
                  <c:v>#N/A</c:v>
                </c:pt>
                <c:pt idx="7">
                  <c:v>0.22</c:v>
                </c:pt>
                <c:pt idx="8">
                  <c:v>#N/A</c:v>
                </c:pt>
                <c:pt idx="9">
                  <c:v>0.24</c:v>
                </c:pt>
              </c:numCache>
            </c:numRef>
          </c:val>
          <c:extLst>
            <c:ext xmlns:c16="http://schemas.microsoft.com/office/drawing/2014/chart" uri="{C3380CC4-5D6E-409C-BE32-E72D297353CC}">
              <c16:uniqueId val="{00000000-D20E-4DDE-A2E7-13078ACC41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0E-4DDE-A2E7-13078ACC410B}"/>
            </c:ext>
          </c:extLst>
        </c:ser>
        <c:ser>
          <c:idx val="2"/>
          <c:order val="2"/>
          <c:tx>
            <c:strRef>
              <c:f>データシート!$A$29</c:f>
              <c:strCache>
                <c:ptCount val="1"/>
                <c:pt idx="0">
                  <c:v>備前市飲料水供給事業特別会計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0.06</c:v>
                </c:pt>
                <c:pt idx="4">
                  <c:v>#N/A</c:v>
                </c:pt>
                <c:pt idx="5">
                  <c:v>7.0000000000000007E-2</c:v>
                </c:pt>
                <c:pt idx="6">
                  <c:v>#N/A</c:v>
                </c:pt>
                <c:pt idx="7">
                  <c:v>0.06</c:v>
                </c:pt>
                <c:pt idx="8">
                  <c:v>#N/A</c:v>
                </c:pt>
                <c:pt idx="9">
                  <c:v>0.08</c:v>
                </c:pt>
              </c:numCache>
            </c:numRef>
          </c:val>
          <c:extLst>
            <c:ext xmlns:c16="http://schemas.microsoft.com/office/drawing/2014/chart" uri="{C3380CC4-5D6E-409C-BE32-E72D297353CC}">
              <c16:uniqueId val="{00000002-D20E-4DDE-A2E7-13078ACC410B}"/>
            </c:ext>
          </c:extLst>
        </c:ser>
        <c:ser>
          <c:idx val="3"/>
          <c:order val="3"/>
          <c:tx>
            <c:strRef>
              <c:f>データシート!$A$30</c:f>
              <c:strCache>
                <c:ptCount val="1"/>
                <c:pt idx="0">
                  <c:v>備前市企業用地造成事業特別会計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4.37</c:v>
                </c:pt>
                <c:pt idx="2">
                  <c:v>#N/A</c:v>
                </c:pt>
                <c:pt idx="3">
                  <c:v>0.03</c:v>
                </c:pt>
                <c:pt idx="4">
                  <c:v>#N/A</c:v>
                </c:pt>
                <c:pt idx="5">
                  <c:v>7.0000000000000007E-2</c:v>
                </c:pt>
                <c:pt idx="6">
                  <c:v>#N/A</c:v>
                </c:pt>
                <c:pt idx="7">
                  <c:v>0.03</c:v>
                </c:pt>
                <c:pt idx="8">
                  <c:v>#N/A</c:v>
                </c:pt>
                <c:pt idx="9">
                  <c:v>0.38</c:v>
                </c:pt>
              </c:numCache>
            </c:numRef>
          </c:val>
          <c:extLst>
            <c:ext xmlns:c16="http://schemas.microsoft.com/office/drawing/2014/chart" uri="{C3380CC4-5D6E-409C-BE32-E72D297353CC}">
              <c16:uniqueId val="{00000003-D20E-4DDE-A2E7-13078ACC410B}"/>
            </c:ext>
          </c:extLst>
        </c:ser>
        <c:ser>
          <c:idx val="4"/>
          <c:order val="4"/>
          <c:tx>
            <c:strRef>
              <c:f>データシート!$A$31</c:f>
              <c:strCache>
                <c:ptCount val="1"/>
                <c:pt idx="0">
                  <c:v>備前市国民健康保険事業特別会計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2.99</c:v>
                </c:pt>
                <c:pt idx="2">
                  <c:v>#N/A</c:v>
                </c:pt>
                <c:pt idx="3">
                  <c:v>1.34</c:v>
                </c:pt>
                <c:pt idx="4">
                  <c:v>#N/A</c:v>
                </c:pt>
                <c:pt idx="5">
                  <c:v>0.98</c:v>
                </c:pt>
                <c:pt idx="6">
                  <c:v>#N/A</c:v>
                </c:pt>
                <c:pt idx="7">
                  <c:v>1.1599999999999999</c:v>
                </c:pt>
                <c:pt idx="8">
                  <c:v>#N/A</c:v>
                </c:pt>
                <c:pt idx="9">
                  <c:v>1.5</c:v>
                </c:pt>
              </c:numCache>
            </c:numRef>
          </c:val>
          <c:extLst>
            <c:ext xmlns:c16="http://schemas.microsoft.com/office/drawing/2014/chart" uri="{C3380CC4-5D6E-409C-BE32-E72D297353CC}">
              <c16:uniqueId val="{00000004-D20E-4DDE-A2E7-13078ACC410B}"/>
            </c:ext>
          </c:extLst>
        </c:ser>
        <c:ser>
          <c:idx val="5"/>
          <c:order val="5"/>
          <c:tx>
            <c:strRef>
              <c:f>データシート!$A$32</c:f>
              <c:strCache>
                <c:ptCount val="1"/>
                <c:pt idx="0">
                  <c:v>備前市介護保険事業特別会計（介護保険事業勘定）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1.79</c:v>
                </c:pt>
                <c:pt idx="2">
                  <c:v>#N/A</c:v>
                </c:pt>
                <c:pt idx="3">
                  <c:v>1.67</c:v>
                </c:pt>
                <c:pt idx="4">
                  <c:v>#N/A</c:v>
                </c:pt>
                <c:pt idx="5">
                  <c:v>1.64</c:v>
                </c:pt>
                <c:pt idx="6">
                  <c:v>#N/A</c:v>
                </c:pt>
                <c:pt idx="7">
                  <c:v>2.77</c:v>
                </c:pt>
                <c:pt idx="8">
                  <c:v>#N/A</c:v>
                </c:pt>
                <c:pt idx="9">
                  <c:v>1.54</c:v>
                </c:pt>
              </c:numCache>
            </c:numRef>
          </c:val>
          <c:extLst>
            <c:ext xmlns:c16="http://schemas.microsoft.com/office/drawing/2014/chart" uri="{C3380CC4-5D6E-409C-BE32-E72D297353CC}">
              <c16:uniqueId val="{00000005-D20E-4DDE-A2E7-13078ACC410B}"/>
            </c:ext>
          </c:extLst>
        </c:ser>
        <c:ser>
          <c:idx val="6"/>
          <c:order val="6"/>
          <c:tx>
            <c:strRef>
              <c:f>データシート!$A$33</c:f>
              <c:strCache>
                <c:ptCount val="1"/>
                <c:pt idx="0">
                  <c:v>備前市下水道事業会計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4.28</c:v>
                </c:pt>
                <c:pt idx="2">
                  <c:v>#N/A</c:v>
                </c:pt>
                <c:pt idx="3">
                  <c:v>3.49</c:v>
                </c:pt>
                <c:pt idx="4">
                  <c:v>#N/A</c:v>
                </c:pt>
                <c:pt idx="5">
                  <c:v>3.14</c:v>
                </c:pt>
                <c:pt idx="6">
                  <c:v>#N/A</c:v>
                </c:pt>
                <c:pt idx="7">
                  <c:v>2.5299999999999998</c:v>
                </c:pt>
                <c:pt idx="8">
                  <c:v>#N/A</c:v>
                </c:pt>
                <c:pt idx="9">
                  <c:v>2.5</c:v>
                </c:pt>
              </c:numCache>
            </c:numRef>
          </c:val>
          <c:extLst>
            <c:ext xmlns:c16="http://schemas.microsoft.com/office/drawing/2014/chart" uri="{C3380CC4-5D6E-409C-BE32-E72D297353CC}">
              <c16:uniqueId val="{00000006-D20E-4DDE-A2E7-13078ACC410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4.74</c:v>
                </c:pt>
                <c:pt idx="2">
                  <c:v>#N/A</c:v>
                </c:pt>
                <c:pt idx="3">
                  <c:v>5.1100000000000003</c:v>
                </c:pt>
                <c:pt idx="4">
                  <c:v>#N/A</c:v>
                </c:pt>
                <c:pt idx="5">
                  <c:v>6.57</c:v>
                </c:pt>
                <c:pt idx="6">
                  <c:v>#N/A</c:v>
                </c:pt>
                <c:pt idx="7">
                  <c:v>3.94</c:v>
                </c:pt>
                <c:pt idx="8">
                  <c:v>#N/A</c:v>
                </c:pt>
                <c:pt idx="9">
                  <c:v>6.81</c:v>
                </c:pt>
              </c:numCache>
            </c:numRef>
          </c:val>
          <c:extLst>
            <c:ext xmlns:c16="http://schemas.microsoft.com/office/drawing/2014/chart" uri="{C3380CC4-5D6E-409C-BE32-E72D297353CC}">
              <c16:uniqueId val="{00000007-D20E-4DDE-A2E7-13078ACC410B}"/>
            </c:ext>
          </c:extLst>
        </c:ser>
        <c:ser>
          <c:idx val="8"/>
          <c:order val="8"/>
          <c:tx>
            <c:strRef>
              <c:f>データシート!$A$35</c:f>
              <c:strCache>
                <c:ptCount val="1"/>
                <c:pt idx="0">
                  <c:v>備前市病院事業会計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12.68</c:v>
                </c:pt>
                <c:pt idx="2">
                  <c:v>#N/A</c:v>
                </c:pt>
                <c:pt idx="3">
                  <c:v>12.61</c:v>
                </c:pt>
                <c:pt idx="4">
                  <c:v>#N/A</c:v>
                </c:pt>
                <c:pt idx="5">
                  <c:v>12.8</c:v>
                </c:pt>
                <c:pt idx="6">
                  <c:v>#N/A</c:v>
                </c:pt>
                <c:pt idx="7">
                  <c:v>10.11</c:v>
                </c:pt>
                <c:pt idx="8">
                  <c:v>#N/A</c:v>
                </c:pt>
                <c:pt idx="9">
                  <c:v>12.38</c:v>
                </c:pt>
              </c:numCache>
            </c:numRef>
          </c:val>
          <c:extLst>
            <c:ext xmlns:c16="http://schemas.microsoft.com/office/drawing/2014/chart" uri="{C3380CC4-5D6E-409C-BE32-E72D297353CC}">
              <c16:uniqueId val="{00000008-D20E-4DDE-A2E7-13078ACC410B}"/>
            </c:ext>
          </c:extLst>
        </c:ser>
        <c:ser>
          <c:idx val="9"/>
          <c:order val="9"/>
          <c:tx>
            <c:strRef>
              <c:f>データシート!$A$36</c:f>
              <c:strCache>
                <c:ptCount val="1"/>
                <c:pt idx="0">
                  <c:v>備前市水道事業会計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19.18</c:v>
                </c:pt>
                <c:pt idx="2">
                  <c:v>#N/A</c:v>
                </c:pt>
                <c:pt idx="3">
                  <c:v>19.16</c:v>
                </c:pt>
                <c:pt idx="4">
                  <c:v>#N/A</c:v>
                </c:pt>
                <c:pt idx="5">
                  <c:v>18.89</c:v>
                </c:pt>
                <c:pt idx="6">
                  <c:v>#N/A</c:v>
                </c:pt>
                <c:pt idx="7">
                  <c:v>17.73</c:v>
                </c:pt>
                <c:pt idx="8">
                  <c:v>#N/A</c:v>
                </c:pt>
                <c:pt idx="9">
                  <c:v>15.48</c:v>
                </c:pt>
              </c:numCache>
            </c:numRef>
          </c:val>
          <c:extLst>
            <c:ext xmlns:c16="http://schemas.microsoft.com/office/drawing/2014/chart" uri="{C3380CC4-5D6E-409C-BE32-E72D297353CC}">
              <c16:uniqueId val="{00000009-D20E-4DDE-A2E7-13078ACC41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2563</c:v>
                </c:pt>
                <c:pt idx="5">
                  <c:v>2579</c:v>
                </c:pt>
                <c:pt idx="8">
                  <c:v>2556</c:v>
                </c:pt>
                <c:pt idx="11">
                  <c:v>2542</c:v>
                </c:pt>
                <c:pt idx="14">
                  <c:v>2648</c:v>
                </c:pt>
              </c:numCache>
            </c:numRef>
          </c:val>
          <c:extLst>
            <c:ext xmlns:c16="http://schemas.microsoft.com/office/drawing/2014/chart" uri="{C3380CC4-5D6E-409C-BE32-E72D297353CC}">
              <c16:uniqueId val="{00000000-61FD-4CE6-A659-D9EC1BD787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FD-4CE6-A659-D9EC1BD787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c:v>
                </c:pt>
                <c:pt idx="3">
                  <c:v>15</c:v>
                </c:pt>
                <c:pt idx="6">
                  <c:v>11</c:v>
                </c:pt>
                <c:pt idx="9">
                  <c:v>10</c:v>
                </c:pt>
                <c:pt idx="12">
                  <c:v>9</c:v>
                </c:pt>
              </c:numCache>
            </c:numRef>
          </c:val>
          <c:extLst>
            <c:ext xmlns:c16="http://schemas.microsoft.com/office/drawing/2014/chart" uri="{C3380CC4-5D6E-409C-BE32-E72D297353CC}">
              <c16:uniqueId val="{00000002-61FD-4CE6-A659-D9EC1BD787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82</c:v>
                </c:pt>
                <c:pt idx="3">
                  <c:v>82</c:v>
                </c:pt>
                <c:pt idx="6">
                  <c:v>62</c:v>
                </c:pt>
                <c:pt idx="9">
                  <c:v>47</c:v>
                </c:pt>
                <c:pt idx="12">
                  <c:v>56</c:v>
                </c:pt>
              </c:numCache>
            </c:numRef>
          </c:val>
          <c:extLst>
            <c:ext xmlns:c16="http://schemas.microsoft.com/office/drawing/2014/chart" uri="{C3380CC4-5D6E-409C-BE32-E72D297353CC}">
              <c16:uniqueId val="{00000003-61FD-4CE6-A659-D9EC1BD787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1911</c:v>
                </c:pt>
                <c:pt idx="3">
                  <c:v>1744</c:v>
                </c:pt>
                <c:pt idx="6">
                  <c:v>1690</c:v>
                </c:pt>
                <c:pt idx="9">
                  <c:v>1636</c:v>
                </c:pt>
                <c:pt idx="12">
                  <c:v>1612</c:v>
                </c:pt>
              </c:numCache>
            </c:numRef>
          </c:val>
          <c:extLst>
            <c:ext xmlns:c16="http://schemas.microsoft.com/office/drawing/2014/chart" uri="{C3380CC4-5D6E-409C-BE32-E72D297353CC}">
              <c16:uniqueId val="{00000004-61FD-4CE6-A659-D9EC1BD787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FD-4CE6-A659-D9EC1BD787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FD-4CE6-A659-D9EC1BD787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1818</c:v>
                </c:pt>
                <c:pt idx="3">
                  <c:v>1863</c:v>
                </c:pt>
                <c:pt idx="6">
                  <c:v>1845</c:v>
                </c:pt>
                <c:pt idx="9">
                  <c:v>1748</c:v>
                </c:pt>
                <c:pt idx="12">
                  <c:v>1909</c:v>
                </c:pt>
              </c:numCache>
            </c:numRef>
          </c:val>
          <c:extLst>
            <c:ext xmlns:c16="http://schemas.microsoft.com/office/drawing/2014/chart" uri="{C3380CC4-5D6E-409C-BE32-E72D297353CC}">
              <c16:uniqueId val="{00000007-61FD-4CE6-A659-D9EC1BD787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1265</c:v>
                </c:pt>
                <c:pt idx="2">
                  <c:v>#N/A</c:v>
                </c:pt>
                <c:pt idx="3">
                  <c:v>#N/A</c:v>
                </c:pt>
                <c:pt idx="4">
                  <c:v>1125</c:v>
                </c:pt>
                <c:pt idx="5">
                  <c:v>#N/A</c:v>
                </c:pt>
                <c:pt idx="6">
                  <c:v>#N/A</c:v>
                </c:pt>
                <c:pt idx="7">
                  <c:v>1052</c:v>
                </c:pt>
                <c:pt idx="8">
                  <c:v>#N/A</c:v>
                </c:pt>
                <c:pt idx="9">
                  <c:v>#N/A</c:v>
                </c:pt>
                <c:pt idx="10">
                  <c:v>899</c:v>
                </c:pt>
                <c:pt idx="11">
                  <c:v>#N/A</c:v>
                </c:pt>
                <c:pt idx="12">
                  <c:v>#N/A</c:v>
                </c:pt>
                <c:pt idx="13">
                  <c:v>938</c:v>
                </c:pt>
                <c:pt idx="14">
                  <c:v>#N/A</c:v>
                </c:pt>
              </c:numCache>
            </c:numRef>
          </c:val>
          <c:smooth val="0"/>
          <c:extLst>
            <c:ext xmlns:c16="http://schemas.microsoft.com/office/drawing/2014/chart" uri="{C3380CC4-5D6E-409C-BE32-E72D297353CC}">
              <c16:uniqueId val="{00000008-61FD-4CE6-A659-D9EC1BD787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24185</c:v>
                </c:pt>
                <c:pt idx="5">
                  <c:v>24233</c:v>
                </c:pt>
                <c:pt idx="8">
                  <c:v>25427</c:v>
                </c:pt>
                <c:pt idx="11">
                  <c:v>25233</c:v>
                </c:pt>
                <c:pt idx="14">
                  <c:v>24486</c:v>
                </c:pt>
              </c:numCache>
            </c:numRef>
          </c:val>
          <c:extLst>
            <c:ext xmlns:c16="http://schemas.microsoft.com/office/drawing/2014/chart" uri="{C3380CC4-5D6E-409C-BE32-E72D297353CC}">
              <c16:uniqueId val="{00000000-D7D4-4374-83F9-A55EC49F55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1602</c:v>
                </c:pt>
                <c:pt idx="5">
                  <c:v>1556</c:v>
                </c:pt>
                <c:pt idx="8">
                  <c:v>1381</c:v>
                </c:pt>
                <c:pt idx="11">
                  <c:v>863</c:v>
                </c:pt>
                <c:pt idx="14">
                  <c:v>781</c:v>
                </c:pt>
              </c:numCache>
            </c:numRef>
          </c:val>
          <c:extLst>
            <c:ext xmlns:c16="http://schemas.microsoft.com/office/drawing/2014/chart" uri="{C3380CC4-5D6E-409C-BE32-E72D297353CC}">
              <c16:uniqueId val="{00000001-D7D4-4374-83F9-A55EC49F55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11055</c:v>
                </c:pt>
                <c:pt idx="5">
                  <c:v>12336</c:v>
                </c:pt>
                <c:pt idx="8">
                  <c:v>10761</c:v>
                </c:pt>
                <c:pt idx="11">
                  <c:v>10940</c:v>
                </c:pt>
                <c:pt idx="14">
                  <c:v>11030</c:v>
                </c:pt>
              </c:numCache>
            </c:numRef>
          </c:val>
          <c:extLst>
            <c:ext xmlns:c16="http://schemas.microsoft.com/office/drawing/2014/chart" uri="{C3380CC4-5D6E-409C-BE32-E72D297353CC}">
              <c16:uniqueId val="{00000002-D7D4-4374-83F9-A55EC49F55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D4-4374-83F9-A55EC49F55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D4-4374-83F9-A55EC49F55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5-D7D4-4374-83F9-A55EC49F55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1404</c:v>
                </c:pt>
                <c:pt idx="3">
                  <c:v>1321</c:v>
                </c:pt>
                <c:pt idx="6">
                  <c:v>1293</c:v>
                </c:pt>
                <c:pt idx="9">
                  <c:v>1230</c:v>
                </c:pt>
                <c:pt idx="12">
                  <c:v>1240</c:v>
                </c:pt>
              </c:numCache>
            </c:numRef>
          </c:val>
          <c:extLst>
            <c:ext xmlns:c16="http://schemas.microsoft.com/office/drawing/2014/chart" uri="{C3380CC4-5D6E-409C-BE32-E72D297353CC}">
              <c16:uniqueId val="{00000006-D7D4-4374-83F9-A55EC49F55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334</c:v>
                </c:pt>
                <c:pt idx="3">
                  <c:v>257</c:v>
                </c:pt>
                <c:pt idx="6">
                  <c:v>196</c:v>
                </c:pt>
                <c:pt idx="9">
                  <c:v>152</c:v>
                </c:pt>
                <c:pt idx="12">
                  <c:v>108</c:v>
                </c:pt>
              </c:numCache>
            </c:numRef>
          </c:val>
          <c:extLst>
            <c:ext xmlns:c16="http://schemas.microsoft.com/office/drawing/2014/chart" uri="{C3380CC4-5D6E-409C-BE32-E72D297353CC}">
              <c16:uniqueId val="{00000007-D7D4-4374-83F9-A55EC49F55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17234</c:v>
                </c:pt>
                <c:pt idx="3">
                  <c:v>16191</c:v>
                </c:pt>
                <c:pt idx="6">
                  <c:v>14589</c:v>
                </c:pt>
                <c:pt idx="9">
                  <c:v>13238</c:v>
                </c:pt>
                <c:pt idx="12">
                  <c:v>12134</c:v>
                </c:pt>
              </c:numCache>
            </c:numRef>
          </c:val>
          <c:extLst>
            <c:ext xmlns:c16="http://schemas.microsoft.com/office/drawing/2014/chart" uri="{C3380CC4-5D6E-409C-BE32-E72D297353CC}">
              <c16:uniqueId val="{00000008-D7D4-4374-83F9-A55EC49F55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161</c:v>
                </c:pt>
                <c:pt idx="3">
                  <c:v>125</c:v>
                </c:pt>
                <c:pt idx="6">
                  <c:v>101</c:v>
                </c:pt>
                <c:pt idx="9">
                  <c:v>82</c:v>
                </c:pt>
                <c:pt idx="12">
                  <c:v>64</c:v>
                </c:pt>
              </c:numCache>
            </c:numRef>
          </c:val>
          <c:extLst>
            <c:ext xmlns:c16="http://schemas.microsoft.com/office/drawing/2014/chart" uri="{C3380CC4-5D6E-409C-BE32-E72D297353CC}">
              <c16:uniqueId val="{00000009-D7D4-4374-83F9-A55EC49F55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18547</c:v>
                </c:pt>
                <c:pt idx="3">
                  <c:v>19890</c:v>
                </c:pt>
                <c:pt idx="6">
                  <c:v>21205</c:v>
                </c:pt>
                <c:pt idx="9">
                  <c:v>21518</c:v>
                </c:pt>
                <c:pt idx="12">
                  <c:v>19762</c:v>
                </c:pt>
              </c:numCache>
            </c:numRef>
          </c:val>
          <c:extLst>
            <c:ext xmlns:c16="http://schemas.microsoft.com/office/drawing/2014/chart" uri="{C3380CC4-5D6E-409C-BE32-E72D297353CC}">
              <c16:uniqueId val="{0000000A-D7D4-4374-83F9-A55EC49F55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837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D4-4374-83F9-A55EC49F55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4653</c:v>
                </c:pt>
                <c:pt idx="1">
                  <c:v>5066</c:v>
                </c:pt>
                <c:pt idx="2">
                  <c:v>5206</c:v>
                </c:pt>
              </c:numCache>
            </c:numRef>
          </c:val>
          <c:extLst>
            <c:ext xmlns:c16="http://schemas.microsoft.com/office/drawing/2014/chart" uri="{C3380CC4-5D6E-409C-BE32-E72D297353CC}">
              <c16:uniqueId val="{00000000-1397-4F76-A643-B7AFF056C6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466</c:v>
                </c:pt>
                <c:pt idx="1">
                  <c:v>467</c:v>
                </c:pt>
                <c:pt idx="2">
                  <c:v>268</c:v>
                </c:pt>
              </c:numCache>
            </c:numRef>
          </c:val>
          <c:extLst>
            <c:ext xmlns:c16="http://schemas.microsoft.com/office/drawing/2014/chart" uri="{C3380CC4-5D6E-409C-BE32-E72D297353CC}">
              <c16:uniqueId val="{00000001-1397-4F76-A643-B7AFF056C6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5764</c:v>
                </c:pt>
                <c:pt idx="1">
                  <c:v>5436</c:v>
                </c:pt>
                <c:pt idx="2">
                  <c:v>5326</c:v>
                </c:pt>
              </c:numCache>
            </c:numRef>
          </c:val>
          <c:extLst>
            <c:ext xmlns:c16="http://schemas.microsoft.com/office/drawing/2014/chart" uri="{C3380CC4-5D6E-409C-BE32-E72D297353CC}">
              <c16:uniqueId val="{00000002-1397-4F76-A643-B7AFF056C6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{79C4B07B-0E4C-4920-8BCD-B217C6CD7AB3}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071-42D7-B3FD-DDA0DAD39F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{A9EB95B1-B6E3-40CB-8BF8-134E0EF4EA7E}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71-42D7-B3FD-DDA0DAD39F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{104BA0B7-2A10-4677-8727-012AAFF03A6D}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71-42D7-B3FD-DDA0DAD39F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{9FC02EA0-F3FD-4CE2-A78F-9C3453AD6B8E}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71-42D7-B3FD-DDA0DAD39F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{3619282F-CAA8-455F-B85F-59B4B564FD0D}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71-42D7-B3FD-DDA0DAD39F5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{E07DA7FB-8692-413E-A895-1BEAB0683111}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071-42D7-B3FD-DDA0DAD39F5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{D1100A5A-05F6-4693-B3F4-5B1BC638CE32}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071-42D7-B3FD-DDA0DAD39F5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{0D276A37-5ED5-4110-BB7D-7A8A4E194D99}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071-42D7-B3FD-DDA0DAD39F5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{82EB8EE2-786E-4406-8B50-0AE80B17123F}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071-42D7-B3FD-DDA0DAD39F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62.7</c:v>
                </c:pt>
                <c:pt idx="16">
                  <c:v>61.7</c:v>
                </c:pt>
                <c:pt idx="24">
                  <c:v>62.5</c:v>
                </c:pt>
                <c:pt idx="32">
                  <c:v>64.3</c:v>
                </c:pt>
              </c:numCache>
            </c:numRef>
          </c:xVal>
          <c:yVal>
            <c:numRef>
              <c:f>公会計指標分析・財政指標組合せ分析表!$BP$51:$DC$51</c:f>
              <c:numCache>
                <c:formatCode>#,##0.0;"▲ "#,##0.0</c:formatCode>
                <c:ptCount val="40"/>
                <c:pt idx="0">
                  <c:v>8.6999999999999993</c:v>
                </c:pt>
              </c:numCache>
            </c:numRef>
          </c:yVal>
          <c:smooth val="0"/>
          <c:extLst>
            <c:ext xmlns:c16="http://schemas.microsoft.com/office/drawing/2014/chart" uri="{C3380CC4-5D6E-409C-BE32-E72D297353CC}">
              <c16:uniqueId val="{00000009-9071-42D7-B3FD-DDA0DAD39F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{E630AB87-615A-4E8B-89A8-23C8D32E5AC0}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071-42D7-B3FD-DDA0DAD39F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{216D9F8E-57F4-4D1F-8D61-8DC8718040F2}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71-42D7-B3FD-DDA0DAD39F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{6BEAF684-D7C2-48E7-A7F6-A09C367C109D}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71-42D7-B3FD-DDA0DAD39F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{1A97DCFE-C1A1-4867-ACD4-DFFF379B2D32}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71-42D7-B3FD-DDA0DAD39F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{9F81007B-FD49-4572-BB4B-4E470E6A099F}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71-42D7-B3FD-DDA0DAD39F5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{836C9B99-5B54-4956-94FB-ADDC6A8D4455}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071-42D7-B3FD-DDA0DAD39F5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{5990315C-2296-4B9D-B880-F758D5BADD82}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071-42D7-B3FD-DDA0DAD39F5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{FDA86D7B-8E32-433F-9C1A-B682EA4A5350}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071-42D7-B3FD-DDA0DAD39F5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{38567223-724E-4B25-961E-F275B6B73EA2}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071-42D7-B3FD-DDA0DAD39F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9071-42D7-B3FD-DDA0DAD39F54}"/>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{CEF0AC13-5779-4AFF-A578-CE23544E2FAB}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E52-476C-AA0D-F1303C0857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{01AC769F-8EDB-4BB0-B21F-9B8479D21D60}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52-476C-AA0D-F1303C0857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{41A73EF7-DC56-4FA1-BDD6-EFC609499396}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52-476C-AA0D-F1303C0857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{9982AFDC-C2F0-49B6-A006-03CE0370BC7B}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52-476C-AA0D-F1303C0857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{3292C779-1121-4DF4-834A-E0EDFAA707BB}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52-476C-AA0D-F1303C08575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{AAABA764-5AF8-4364-B26F-9801FC6E7B90}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E52-476C-AA0D-F1303C08575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{32A2102E-EF5C-4E32-BA49-8E756497BEEE}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E52-476C-AA0D-F1303C08575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{68009A35-CA91-4CD3-8040-9979B50158F8}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E52-476C-AA0D-F1303C08575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{11F11BE2-A27C-4630-8F4C-FA25BCC0BDE7}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E52-476C-AA0D-F1303C0857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12.6</c:v>
                </c:pt>
                <c:pt idx="16">
                  <c:v>12</c:v>
                </c:pt>
                <c:pt idx="24">
                  <c:v>10.7</c:v>
                </c:pt>
                <c:pt idx="32">
                  <c:v>9.9</c:v>
                </c:pt>
              </c:numCache>
            </c:numRef>
          </c:xVal>
          <c:yVal>
            <c:numRef>
              <c:f>公会計指標分析・財政指標組合せ分析表!$BP$73:$DC$73</c:f>
              <c:numCache>
                <c:formatCode>#,##0.0;"▲ "#,##0.0</c:formatCode>
                <c:ptCount val="40"/>
                <c:pt idx="0">
                  <c:v>8.6999999999999993</c:v>
                </c:pt>
              </c:numCache>
            </c:numRef>
          </c:yVal>
          <c:smooth val="0"/>
          <c:extLst>
            <c:ext xmlns:c16="http://schemas.microsoft.com/office/drawing/2014/chart" uri="{C3380CC4-5D6E-409C-BE32-E72D297353CC}">
              <c16:uniqueId val="{00000009-7E52-476C-AA0D-F1303C0857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{0905E208-DB23-4615-BB77-821612FDA9EC}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E52-476C-AA0D-F1303C0857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{9439376A-FF9C-4749-9252-E9AB95631014}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52-476C-AA0D-F1303C0857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{B6DD90AB-E4EC-4D87-9B0D-3804BA0EB4E3}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52-476C-AA0D-F1303C0857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{1CEA7D77-E650-4F16-A69D-A9638DEB43F6}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52-476C-AA0D-F1303C0857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{20ABE3C4-B9FC-4928-81E8-4C447AB258FE}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52-476C-AA0D-F1303C08575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{4356F13F-11E9-4296-AFBE-A9FCA332329E}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E52-476C-AA0D-F1303C08575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{B216E587-D946-4BA3-A4B4-C7F6089498B9}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E52-476C-AA0D-F1303C08575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{3CB59DF5-538F-4997-BE98-7FDF578B27FA}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E52-476C-AA0D-F1303C08575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{D28144A0-132B-4AF5-82FC-770F23CAADE2}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E52-476C-AA0D-F1303C0857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7E52-476C-AA0D-F1303C08575E}"/>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32,667
32,113
258.14
21,404,730
20,306,011
878,438
12,533,511
19,762,317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425758"/>
    <xdr:sp macro="" textlink="">
      <xdr:nvSpPr>
        <xdr:cNvPr id="35" name="テキスト ボックス 34"/>
        <xdr:cNvSpPr txBox="1"/>
      </xdr:nvSpPr>
      <xdr:spPr>
        <a:xfrm>
          <a:off x="772085" y="4446494"/>
          <a:ext cx="790966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分母となる基準財政需要額については、前年度に比べて増加した。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国の補正予算における歳出の追加に伴う地方負担を措置する臨時経済対策費と、臨時財政対策債を償還するための基金の積立てに要する経費を措置するための臨時財政対策債償還基金費が追加に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なったためである。分子である基準財政収入額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しており、これは、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新型コロナウイルスの影響による業績悪化により、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年度の法人市民税が減少となり、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年度の推計基準税額が減少したためである。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人口減少に伴う需要額の減収を見込み、持続可能な財政基盤の確立に努める必要がある。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125942</xdr:rowOff>
    </xdr:to>
    <xdr:cxnSp macro="">
      <xdr:nvCxnSpPr>
        <xdr:cNvPr id="69" name="直線コネクタ 68"/>
        <xdr:cNvCxnSpPr/>
      </xdr:nvCxnSpPr>
      <xdr:spPr>
        <a:xfrm>
          <a:off x="4114800" y="72866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これは国の補正予算に伴い普通交付税が大幅に増額となったことと、令和２年度に徴収猶予されていた固定資産税が収入されたことにより、個人市民税の減収幅を上回り、経常一般財源総額が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も人口減少対策及び企業誘致等を積極的に行い、市税の増収を目指し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確保</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、事務事業の見直しにより、経常経費の削減に努める。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65</xdr:row>
      <xdr:rowOff>160927</xdr:rowOff>
    </xdr:to>
    <xdr:cxnSp macro="">
      <xdr:nvCxnSpPr>
        <xdr:cNvPr id="129" name="直線コネクタ 128"/>
        <xdr:cNvCxnSpPr/>
      </xdr:nvCxnSpPr>
      <xdr:spPr>
        <a:xfrm flipV="1">
          <a:off x="4953000" y="10146937"/>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133004</xdr:rowOff>
    </xdr:from>
    <xdr:ext cx="762000" cy="259045"/>
    <xdr:sp macro="" textlink="">
      <xdr:nvSpPr>
        <xdr:cNvPr id="130" name="財政構造の弾力性最小値テキスト"/>
        <xdr:cNvSpPr txBox="1"/>
      </xdr:nvSpPr>
      <xdr:spPr>
        <a:xfrm>
          <a:off x="5041900" y="1127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160927</xdr:rowOff>
    </xdr:from>
    <xdr:to>
      <xdr:col>24</xdr:col>
      <xdr:colOff>12700</xdr:colOff>
      <xdr:row>65</xdr:row>
      <xdr:rowOff>160927</xdr:rowOff>
    </xdr:to>
    <xdr:cxnSp macro="">
      <xdr:nvCxnSpPr>
        <xdr:cNvPr id="131" name="直線コネクタ 130"/>
        <xdr:cNvCxnSpPr/>
      </xdr:nvCxnSpPr>
      <xdr:spPr>
        <a:xfrm>
          <a:off x="4864100" y="1130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124641</xdr:rowOff>
    </xdr:from>
    <xdr:to>
      <xdr:col>23</xdr:col>
      <xdr:colOff>133350</xdr:colOff>
      <xdr:row>67</xdr:row>
      <xdr:rowOff>4173</xdr:rowOff>
    </xdr:to>
    <xdr:cxnSp macro="">
      <xdr:nvCxnSpPr>
        <xdr:cNvPr id="134" name="直線コネクタ 133"/>
        <xdr:cNvCxnSpPr/>
      </xdr:nvCxnSpPr>
      <xdr:spPr>
        <a:xfrm flipV="1">
          <a:off x="4114800" y="10925991"/>
          <a:ext cx="838200" cy="56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96355</xdr:rowOff>
    </xdr:from>
    <xdr:ext cx="762000" cy="259045"/>
    <xdr:sp macro="" textlink="">
      <xdr:nvSpPr>
        <xdr:cNvPr id="135" name="財政構造の弾力性平均値テキスト"/>
        <xdr:cNvSpPr txBox="1"/>
      </xdr:nvSpPr>
      <xdr:spPr>
        <a:xfrm>
          <a:off x="5041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6" name="フローチャート: 判断 135"/>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141151</xdr:rowOff>
    </xdr:from>
    <xdr:to>
      <xdr:col>19</xdr:col>
      <xdr:colOff>133350</xdr:colOff>
      <xdr:row>67</xdr:row>
      <xdr:rowOff>4173</xdr:rowOff>
    </xdr:to>
    <xdr:cxnSp macro="">
      <xdr:nvCxnSpPr>
        <xdr:cNvPr id="137" name="直線コネクタ 136"/>
        <xdr:cNvCxnSpPr/>
      </xdr:nvCxnSpPr>
      <xdr:spPr>
        <a:xfrm>
          <a:off x="3225800" y="114568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33383</xdr:rowOff>
    </xdr:from>
    <xdr:to>
      <xdr:col>19</xdr:col>
      <xdr:colOff>184150</xdr:colOff>
      <xdr:row>64</xdr:row>
      <xdr:rowOff>134983</xdr:rowOff>
    </xdr:to>
    <xdr:sp macro="" textlink="">
      <xdr:nvSpPr>
        <xdr:cNvPr id="138" name="フローチャート: 判断 137"/>
        <xdr:cNvSpPr/>
      </xdr:nvSpPr>
      <xdr:spPr>
        <a:xfrm>
          <a:off x="4064000" y="1100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145160</xdr:rowOff>
    </xdr:from>
    <xdr:ext cx="736600" cy="259045"/>
    <xdr:sp macro="" textlink="">
      <xdr:nvSpPr>
        <xdr:cNvPr id="139" name="テキスト ボックス 138"/>
        <xdr:cNvSpPr txBox="1"/>
      </xdr:nvSpPr>
      <xdr:spPr>
        <a:xfrm>
          <a:off x="3733800" y="1077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3266</xdr:rowOff>
    </xdr:from>
    <xdr:to>
      <xdr:col>15</xdr:col>
      <xdr:colOff>82550</xdr:colOff>
      <xdr:row>66</xdr:row>
      <xdr:rowOff>141151</xdr:rowOff>
    </xdr:to>
    <xdr:cxnSp macro="">
      <xdr:nvCxnSpPr>
        <xdr:cNvPr id="140" name="直線コネクタ 139"/>
        <xdr:cNvCxnSpPr/>
      </xdr:nvCxnSpPr>
      <xdr:spPr>
        <a:xfrm>
          <a:off x="2336800" y="1131896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41" name="フローチャート: 判断 140"/>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42" name="テキスト ボックス 141"/>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160927</xdr:rowOff>
    </xdr:from>
    <xdr:to>
      <xdr:col>11</xdr:col>
      <xdr:colOff>31750</xdr:colOff>
      <xdr:row>66</xdr:row>
      <xdr:rowOff>3266</xdr:rowOff>
    </xdr:to>
    <xdr:cxnSp macro="">
      <xdr:nvCxnSpPr>
        <xdr:cNvPr id="143" name="直線コネクタ 142"/>
        <xdr:cNvCxnSpPr/>
      </xdr:nvCxnSpPr>
      <xdr:spPr>
        <a:xfrm>
          <a:off x="1447800" y="113051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4" name="フローチャート: 判断 143"/>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45" name="テキスト ボックス 144"/>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67854</xdr:rowOff>
    </xdr:from>
    <xdr:to>
      <xdr:col>7</xdr:col>
      <xdr:colOff>31750</xdr:colOff>
      <xdr:row>64</xdr:row>
      <xdr:rowOff>169454</xdr:rowOff>
    </xdr:to>
    <xdr:sp macro="" textlink="">
      <xdr:nvSpPr>
        <xdr:cNvPr id="146" name="フローチャート: 判断 145"/>
        <xdr:cNvSpPr/>
      </xdr:nvSpPr>
      <xdr:spPr>
        <a:xfrm>
          <a:off x="1397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8181</xdr:rowOff>
    </xdr:from>
    <xdr:ext cx="762000" cy="259045"/>
    <xdr:sp macro="" textlink="">
      <xdr:nvSpPr>
        <xdr:cNvPr id="147" name="テキスト ボックス 146"/>
        <xdr:cNvSpPr txBox="1"/>
      </xdr:nvSpPr>
      <xdr:spPr>
        <a:xfrm>
          <a:off x="1066800" y="1080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73841</xdr:rowOff>
    </xdr:from>
    <xdr:to>
      <xdr:col>23</xdr:col>
      <xdr:colOff>184150</xdr:colOff>
      <xdr:row>64</xdr:row>
      <xdr:rowOff>3991</xdr:rowOff>
    </xdr:to>
    <xdr:sp macro="" textlink="">
      <xdr:nvSpPr>
        <xdr:cNvPr id="153" name="楕円 152"/>
        <xdr:cNvSpPr/>
      </xdr:nvSpPr>
      <xdr:spPr>
        <a:xfrm>
          <a:off x="4902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45918</xdr:rowOff>
    </xdr:from>
    <xdr:ext cx="762000" cy="259045"/>
    <xdr:sp macro="" textlink="">
      <xdr:nvSpPr>
        <xdr:cNvPr id="154" name="財政構造の弾力性該当値テキスト"/>
        <xdr:cNvSpPr txBox="1"/>
      </xdr:nvSpPr>
      <xdr:spPr>
        <a:xfrm>
          <a:off x="5041900" y="108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124823</xdr:rowOff>
    </xdr:from>
    <xdr:to>
      <xdr:col>19</xdr:col>
      <xdr:colOff>184150</xdr:colOff>
      <xdr:row>67</xdr:row>
      <xdr:rowOff>54973</xdr:rowOff>
    </xdr:to>
    <xdr:sp macro="" textlink="">
      <xdr:nvSpPr>
        <xdr:cNvPr id="155" name="楕円 154"/>
        <xdr:cNvSpPr/>
      </xdr:nvSpPr>
      <xdr:spPr>
        <a:xfrm>
          <a:off x="4064000" y="11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39750</xdr:rowOff>
    </xdr:from>
    <xdr:ext cx="736600" cy="259045"/>
    <xdr:sp macro="" textlink="">
      <xdr:nvSpPr>
        <xdr:cNvPr id="156" name="テキスト ボックス 155"/>
        <xdr:cNvSpPr txBox="1"/>
      </xdr:nvSpPr>
      <xdr:spPr>
        <a:xfrm>
          <a:off x="3733800" y="11526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90351</xdr:rowOff>
    </xdr:from>
    <xdr:to>
      <xdr:col>15</xdr:col>
      <xdr:colOff>133350</xdr:colOff>
      <xdr:row>67</xdr:row>
      <xdr:rowOff>20501</xdr:rowOff>
    </xdr:to>
    <xdr:sp macro="" textlink="">
      <xdr:nvSpPr>
        <xdr:cNvPr id="157" name="楕円 156"/>
        <xdr:cNvSpPr/>
      </xdr:nvSpPr>
      <xdr:spPr>
        <a:xfrm>
          <a:off x="31750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5278</xdr:rowOff>
    </xdr:from>
    <xdr:ext cx="762000" cy="259045"/>
    <xdr:sp macro="" textlink="">
      <xdr:nvSpPr>
        <xdr:cNvPr id="158" name="テキスト ボックス 157"/>
        <xdr:cNvSpPr txBox="1"/>
      </xdr:nvSpPr>
      <xdr:spPr>
        <a:xfrm>
          <a:off x="2844800" y="114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123916</xdr:rowOff>
    </xdr:from>
    <xdr:to>
      <xdr:col>11</xdr:col>
      <xdr:colOff>82550</xdr:colOff>
      <xdr:row>66</xdr:row>
      <xdr:rowOff>54066</xdr:rowOff>
    </xdr:to>
    <xdr:sp macro="" textlink="">
      <xdr:nvSpPr>
        <xdr:cNvPr id="159" name="楕円 158"/>
        <xdr:cNvSpPr/>
      </xdr:nvSpPr>
      <xdr:spPr>
        <a:xfrm>
          <a:off x="2286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38843</xdr:rowOff>
    </xdr:from>
    <xdr:ext cx="762000" cy="259045"/>
    <xdr:sp macro="" textlink="">
      <xdr:nvSpPr>
        <xdr:cNvPr id="160" name="テキスト ボックス 159"/>
        <xdr:cNvSpPr txBox="1"/>
      </xdr:nvSpPr>
      <xdr:spPr>
        <a:xfrm>
          <a:off x="1955800" y="11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110127</xdr:rowOff>
    </xdr:from>
    <xdr:to>
      <xdr:col>7</xdr:col>
      <xdr:colOff>31750</xdr:colOff>
      <xdr:row>66</xdr:row>
      <xdr:rowOff>40277</xdr:rowOff>
    </xdr:to>
    <xdr:sp macro="" textlink="">
      <xdr:nvSpPr>
        <xdr:cNvPr id="161" name="楕円 160"/>
        <xdr:cNvSpPr/>
      </xdr:nvSpPr>
      <xdr:spPr>
        <a:xfrm>
          <a:off x="1397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25054</xdr:rowOff>
    </xdr:from>
    <xdr:ext cx="762000" cy="259045"/>
    <xdr:sp macro="" textlink="">
      <xdr:nvSpPr>
        <xdr:cNvPr id="162" name="テキスト ボックス 161"/>
        <xdr:cNvSpPr txBox="1"/>
      </xdr:nvSpPr>
      <xdr:spPr>
        <a:xfrm>
          <a:off x="1066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人件費・物件費等決算額は、前年比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+13,952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円と大幅に増加している。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新型コロナウイルス対策のための事業を実施したことや、昇給・昇格による常勤職員の職員給与費が増加した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人当たりの決算額が高いため、市営バスの運行経費、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ALT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（英語指導助手）の配置事業経費などの経常的な物件費について、それぞれの事業の費用対効果の検証を行っていく必要がある。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2" name="直線コネクタ 191"/>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3"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4" name="直線コネクタ 193"/>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5"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6" name="直線コネクタ 195"/>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60776</xdr:rowOff>
    </xdr:from>
    <xdr:to>
      <xdr:col>23</xdr:col>
      <xdr:colOff>133350</xdr:colOff>
      <xdr:row>85</xdr:row>
      <xdr:rowOff>1547</xdr:rowOff>
    </xdr:to>
    <xdr:cxnSp macro="">
      <xdr:nvCxnSpPr>
        <xdr:cNvPr id="197" name="直線コネクタ 196"/>
        <xdr:cNvCxnSpPr/>
      </xdr:nvCxnSpPr>
      <xdr:spPr>
        <a:xfrm>
          <a:off x="4114800" y="14462576"/>
          <a:ext cx="838200" cy="1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8" name="人件費・物件費等の状況平均値テキスト"/>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9" name="フローチャート: 判断 198"/>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32953</xdr:rowOff>
    </xdr:from>
    <xdr:to>
      <xdr:col>19</xdr:col>
      <xdr:colOff>133350</xdr:colOff>
      <xdr:row>84</xdr:row>
      <xdr:rowOff>60776</xdr:rowOff>
    </xdr:to>
    <xdr:cxnSp macro="">
      <xdr:nvCxnSpPr>
        <xdr:cNvPr id="200" name="直線コネクタ 199"/>
        <xdr:cNvCxnSpPr/>
      </xdr:nvCxnSpPr>
      <xdr:spPr>
        <a:xfrm>
          <a:off x="3225800" y="14263303"/>
          <a:ext cx="889000" cy="19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201" name="フローチャート: 判断 200"/>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2" name="テキスト ボックス 201"/>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21789</xdr:rowOff>
    </xdr:from>
    <xdr:to>
      <xdr:col>15</xdr:col>
      <xdr:colOff>82550</xdr:colOff>
      <xdr:row>83</xdr:row>
      <xdr:rowOff>32953</xdr:rowOff>
    </xdr:to>
    <xdr:cxnSp macro="">
      <xdr:nvCxnSpPr>
        <xdr:cNvPr id="203" name="直線コネクタ 202"/>
        <xdr:cNvCxnSpPr/>
      </xdr:nvCxnSpPr>
      <xdr:spPr>
        <a:xfrm>
          <a:off x="2336800" y="14252139"/>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4" name="フローチャート: 判断 203"/>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205" name="テキスト ボックス 204"/>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21789</xdr:rowOff>
    </xdr:from>
    <xdr:to>
      <xdr:col>11</xdr:col>
      <xdr:colOff>31750</xdr:colOff>
      <xdr:row>84</xdr:row>
      <xdr:rowOff>84505</xdr:rowOff>
    </xdr:to>
    <xdr:cxnSp macro="">
      <xdr:nvCxnSpPr>
        <xdr:cNvPr id="206" name="直線コネクタ 205"/>
        <xdr:cNvCxnSpPr/>
      </xdr:nvCxnSpPr>
      <xdr:spPr>
        <a:xfrm flipV="1">
          <a:off x="1447800" y="14252139"/>
          <a:ext cx="889000" cy="2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7" name="フローチャート: 判断 206"/>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8" name="テキスト ボックス 207"/>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9" name="フローチャート: 判断 208"/>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10" name="テキスト ボックス 209"/>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122197</xdr:rowOff>
    </xdr:from>
    <xdr:to>
      <xdr:col>23</xdr:col>
      <xdr:colOff>184150</xdr:colOff>
      <xdr:row>85</xdr:row>
      <xdr:rowOff>52347</xdr:rowOff>
    </xdr:to>
    <xdr:sp macro="" textlink="">
      <xdr:nvSpPr>
        <xdr:cNvPr id="216" name="楕円 215"/>
        <xdr:cNvSpPr/>
      </xdr:nvSpPr>
      <xdr:spPr>
        <a:xfrm>
          <a:off x="4902200" y="1452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94274</xdr:rowOff>
    </xdr:from>
    <xdr:ext cx="762000" cy="259045"/>
    <xdr:sp macro="" textlink="">
      <xdr:nvSpPr>
        <xdr:cNvPr id="217" name="人件費・物件費等の状況該当値テキスト"/>
        <xdr:cNvSpPr txBox="1"/>
      </xdr:nvSpPr>
      <xdr:spPr>
        <a:xfrm>
          <a:off x="5041900" y="1449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9976</xdr:rowOff>
    </xdr:from>
    <xdr:to>
      <xdr:col>19</xdr:col>
      <xdr:colOff>184150</xdr:colOff>
      <xdr:row>84</xdr:row>
      <xdr:rowOff>111576</xdr:rowOff>
    </xdr:to>
    <xdr:sp macro="" textlink="">
      <xdr:nvSpPr>
        <xdr:cNvPr id="218" name="楕円 217"/>
        <xdr:cNvSpPr/>
      </xdr:nvSpPr>
      <xdr:spPr>
        <a:xfrm>
          <a:off x="4064000" y="144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96353</xdr:rowOff>
    </xdr:from>
    <xdr:ext cx="736600" cy="259045"/>
    <xdr:sp macro="" textlink="">
      <xdr:nvSpPr>
        <xdr:cNvPr id="219" name="テキスト ボックス 218"/>
        <xdr:cNvSpPr txBox="1"/>
      </xdr:nvSpPr>
      <xdr:spPr>
        <a:xfrm>
          <a:off x="3733800" y="1449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153603</xdr:rowOff>
    </xdr:from>
    <xdr:to>
      <xdr:col>15</xdr:col>
      <xdr:colOff>133350</xdr:colOff>
      <xdr:row>83</xdr:row>
      <xdr:rowOff>83753</xdr:rowOff>
    </xdr:to>
    <xdr:sp macro="" textlink="">
      <xdr:nvSpPr>
        <xdr:cNvPr id="220" name="楕円 219"/>
        <xdr:cNvSpPr/>
      </xdr:nvSpPr>
      <xdr:spPr>
        <a:xfrm>
          <a:off x="3175000" y="142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68530</xdr:rowOff>
    </xdr:from>
    <xdr:ext cx="762000" cy="259045"/>
    <xdr:sp macro="" textlink="">
      <xdr:nvSpPr>
        <xdr:cNvPr id="221" name="テキスト ボックス 220"/>
        <xdr:cNvSpPr txBox="1"/>
      </xdr:nvSpPr>
      <xdr:spPr>
        <a:xfrm>
          <a:off x="2844800" y="1429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142439</xdr:rowOff>
    </xdr:from>
    <xdr:to>
      <xdr:col>11</xdr:col>
      <xdr:colOff>82550</xdr:colOff>
      <xdr:row>83</xdr:row>
      <xdr:rowOff>72589</xdr:rowOff>
    </xdr:to>
    <xdr:sp macro="" textlink="">
      <xdr:nvSpPr>
        <xdr:cNvPr id="222" name="楕円 221"/>
        <xdr:cNvSpPr/>
      </xdr:nvSpPr>
      <xdr:spPr>
        <a:xfrm>
          <a:off x="2286000" y="142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57366</xdr:rowOff>
    </xdr:from>
    <xdr:ext cx="762000" cy="259045"/>
    <xdr:sp macro="" textlink="">
      <xdr:nvSpPr>
        <xdr:cNvPr id="223" name="テキスト ボックス 222"/>
        <xdr:cNvSpPr txBox="1"/>
      </xdr:nvSpPr>
      <xdr:spPr>
        <a:xfrm>
          <a:off x="1955800" y="1428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33705</xdr:rowOff>
    </xdr:from>
    <xdr:to>
      <xdr:col>7</xdr:col>
      <xdr:colOff>31750</xdr:colOff>
      <xdr:row>84</xdr:row>
      <xdr:rowOff>135305</xdr:rowOff>
    </xdr:to>
    <xdr:sp macro="" textlink="">
      <xdr:nvSpPr>
        <xdr:cNvPr id="224" name="楕円 223"/>
        <xdr:cNvSpPr/>
      </xdr:nvSpPr>
      <xdr:spPr>
        <a:xfrm>
          <a:off x="1397000" y="144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120082</xdr:rowOff>
    </xdr:from>
    <xdr:ext cx="762000" cy="259045"/>
    <xdr:sp macro="" textlink="">
      <xdr:nvSpPr>
        <xdr:cNvPr id="225" name="テキスト ボックス 224"/>
        <xdr:cNvSpPr txBox="1"/>
      </xdr:nvSpPr>
      <xdr:spPr>
        <a:xfrm>
          <a:off x="1066800" y="1452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指数は、昨年度から変動なし。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職員の給与については、国の人事院勧告に従っており、市独自の特殊要因は存在せず、今後も、これまでと同様国の人事院勧告に従いつつ、国、県、近隣市町村等の動向も注視していく。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4" name="直線コネクタ 253"/>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5"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6" name="直線コネクタ 255"/>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9" name="直線コネクタ 258"/>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60"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1" name="フローチャート: 判断 260"/>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82550</xdr:rowOff>
    </xdr:to>
    <xdr:cxnSp macro="">
      <xdr:nvCxnSpPr>
        <xdr:cNvPr id="262" name="直線コネクタ 261"/>
        <xdr:cNvCxnSpPr/>
      </xdr:nvCxnSpPr>
      <xdr:spPr>
        <a:xfrm flipV="1">
          <a:off x="15290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3" name="フローチャート: 判断 262"/>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4" name="テキスト ボックス 263"/>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136172</xdr:rowOff>
    </xdr:to>
    <xdr:cxnSp macro="">
      <xdr:nvCxnSpPr>
        <xdr:cNvPr id="265" name="直線コネクタ 264"/>
        <xdr:cNvCxnSpPr/>
      </xdr:nvCxnSpPr>
      <xdr:spPr>
        <a:xfrm flipV="1">
          <a:off x="14401800" y="1448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6" name="フローチャート: 判断 265"/>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7" name="テキスト ボックス 266"/>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136172</xdr:rowOff>
    </xdr:to>
    <xdr:cxnSp macro="">
      <xdr:nvCxnSpPr>
        <xdr:cNvPr id="268" name="直線コネクタ 267"/>
        <xdr:cNvCxnSpPr/>
      </xdr:nvCxnSpPr>
      <xdr:spPr>
        <a:xfrm>
          <a:off x="13512800" y="1448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9" name="フローチャート: 判断 268"/>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70" name="テキスト ボックス 269"/>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71" name="フローチャート: 判断 270"/>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2" name="テキスト ボックス 271"/>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8" name="楕円 277"/>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135061</xdr:rowOff>
    </xdr:from>
    <xdr:ext cx="762000" cy="259045"/>
    <xdr:sp macro="" textlink="">
      <xdr:nvSpPr>
        <xdr:cNvPr id="279"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80" name="楕円 279"/>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81" name="テキスト ボックス 280"/>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2" name="楕円 281"/>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83" name="テキスト ボックス 282"/>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4" name="楕円 283"/>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299</xdr:rowOff>
    </xdr:from>
    <xdr:ext cx="762000" cy="259045"/>
    <xdr:sp macro="" textlink="">
      <xdr:nvSpPr>
        <xdr:cNvPr id="285" name="テキスト ボックス 284"/>
        <xdr:cNvSpPr txBox="1"/>
      </xdr:nvSpPr>
      <xdr:spPr>
        <a:xfrm>
          <a:off x="14020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6" name="楕円 285"/>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87" name="テキスト ボックス 286"/>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本年度の人口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人となり、前年度から微増となっている。これは、分母である人口の減少（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33,527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32,667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％）となったに対し、普通会計ベースでの職員数は変動がなかった（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引き続き、住民サービスの向上と職員数のバランスに配慮しつつ、定員適正化計画に基づき定員の適正化に努める。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4" name="直線コネクタ 303"/>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5" name="テキスト ボックス 304"/>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6" name="直線コネクタ 305"/>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7" name="テキスト ボックス 306"/>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8" name="直線コネクタ 307"/>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9" name="テキスト ボックス 308"/>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2" name="直線コネクタ 311"/>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3" name="テキスト ボックス 312"/>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4" name="直線コネクタ 31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5" name="テキスト ボックス 31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6" name="直線コネクタ 315"/>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7" name="テキスト ボックス 316"/>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21" name="直線コネクタ 320"/>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2"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3" name="直線コネクタ 322"/>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4"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5" name="直線コネクタ 324"/>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136922</xdr:rowOff>
    </xdr:from>
    <xdr:to>
      <xdr:col>81</xdr:col>
      <xdr:colOff>44450</xdr:colOff>
      <xdr:row>64</xdr:row>
      <xdr:rowOff>7700</xdr:rowOff>
    </xdr:to>
    <xdr:cxnSp macro="">
      <xdr:nvCxnSpPr>
        <xdr:cNvPr id="326" name="直線コネクタ 325"/>
        <xdr:cNvCxnSpPr/>
      </xdr:nvCxnSpPr>
      <xdr:spPr>
        <a:xfrm>
          <a:off x="16179800" y="1093827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7" name="定員管理の状況平均値テキスト"/>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8" name="フローチャート: 判断 327"/>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136922</xdr:rowOff>
    </xdr:from>
    <xdr:to>
      <xdr:col>77</xdr:col>
      <xdr:colOff>44450</xdr:colOff>
      <xdr:row>63</xdr:row>
      <xdr:rowOff>139938</xdr:rowOff>
    </xdr:to>
    <xdr:cxnSp macro="">
      <xdr:nvCxnSpPr>
        <xdr:cNvPr id="329" name="直線コネクタ 328"/>
        <xdr:cNvCxnSpPr/>
      </xdr:nvCxnSpPr>
      <xdr:spPr>
        <a:xfrm flipV="1">
          <a:off x="15290800" y="10938272"/>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30" name="フローチャート: 判断 329"/>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31" name="テキスト ボックス 330"/>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90170</xdr:rowOff>
    </xdr:from>
    <xdr:to>
      <xdr:col>72</xdr:col>
      <xdr:colOff>203200</xdr:colOff>
      <xdr:row>63</xdr:row>
      <xdr:rowOff>139938</xdr:rowOff>
    </xdr:to>
    <xdr:cxnSp macro="">
      <xdr:nvCxnSpPr>
        <xdr:cNvPr id="332" name="直線コネクタ 331"/>
        <xdr:cNvCxnSpPr/>
      </xdr:nvCxnSpPr>
      <xdr:spPr>
        <a:xfrm>
          <a:off x="14401800" y="10891520"/>
          <a:ext cx="889000" cy="4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3" name="フローチャート: 判断 332"/>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4" name="テキスト ボックス 333"/>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84138</xdr:rowOff>
    </xdr:from>
    <xdr:to>
      <xdr:col>68</xdr:col>
      <xdr:colOff>152400</xdr:colOff>
      <xdr:row>63</xdr:row>
      <xdr:rowOff>90170</xdr:rowOff>
    </xdr:to>
    <xdr:cxnSp macro="">
      <xdr:nvCxnSpPr>
        <xdr:cNvPr id="335" name="直線コネクタ 334"/>
        <xdr:cNvCxnSpPr/>
      </xdr:nvCxnSpPr>
      <xdr:spPr>
        <a:xfrm>
          <a:off x="13512800" y="108854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6" name="フローチャート: 判断 335"/>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7" name="テキスト ボックス 336"/>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8" name="フローチャート: 判断 337"/>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9" name="テキスト ボックス 338"/>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128350</xdr:rowOff>
    </xdr:from>
    <xdr:to>
      <xdr:col>81</xdr:col>
      <xdr:colOff>95250</xdr:colOff>
      <xdr:row>64</xdr:row>
      <xdr:rowOff>58500</xdr:rowOff>
    </xdr:to>
    <xdr:sp macro="" textlink="">
      <xdr:nvSpPr>
        <xdr:cNvPr id="345" name="楕円 344"/>
        <xdr:cNvSpPr/>
      </xdr:nvSpPr>
      <xdr:spPr>
        <a:xfrm>
          <a:off x="16967200" y="109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100427</xdr:rowOff>
    </xdr:from>
    <xdr:ext cx="762000" cy="259045"/>
    <xdr:sp macro="" textlink="">
      <xdr:nvSpPr>
        <xdr:cNvPr id="346" name="定員管理の状況該当値テキスト"/>
        <xdr:cNvSpPr txBox="1"/>
      </xdr:nvSpPr>
      <xdr:spPr>
        <a:xfrm>
          <a:off x="17106900" y="109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86122</xdr:rowOff>
    </xdr:from>
    <xdr:to>
      <xdr:col>77</xdr:col>
      <xdr:colOff>95250</xdr:colOff>
      <xdr:row>64</xdr:row>
      <xdr:rowOff>16272</xdr:rowOff>
    </xdr:to>
    <xdr:sp macro="" textlink="">
      <xdr:nvSpPr>
        <xdr:cNvPr id="347" name="楕円 346"/>
        <xdr:cNvSpPr/>
      </xdr:nvSpPr>
      <xdr:spPr>
        <a:xfrm>
          <a:off x="16129000" y="108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1049</xdr:rowOff>
    </xdr:from>
    <xdr:ext cx="736600" cy="259045"/>
    <xdr:sp macro="" textlink="">
      <xdr:nvSpPr>
        <xdr:cNvPr id="348" name="テキスト ボックス 347"/>
        <xdr:cNvSpPr txBox="1"/>
      </xdr:nvSpPr>
      <xdr:spPr>
        <a:xfrm>
          <a:off x="15798800" y="1097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89138</xdr:rowOff>
    </xdr:from>
    <xdr:to>
      <xdr:col>73</xdr:col>
      <xdr:colOff>44450</xdr:colOff>
      <xdr:row>64</xdr:row>
      <xdr:rowOff>19288</xdr:rowOff>
    </xdr:to>
    <xdr:sp macro="" textlink="">
      <xdr:nvSpPr>
        <xdr:cNvPr id="349" name="楕円 348"/>
        <xdr:cNvSpPr/>
      </xdr:nvSpPr>
      <xdr:spPr>
        <a:xfrm>
          <a:off x="15240000" y="108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4065</xdr:rowOff>
    </xdr:from>
    <xdr:ext cx="762000" cy="259045"/>
    <xdr:sp macro="" textlink="">
      <xdr:nvSpPr>
        <xdr:cNvPr id="350" name="テキスト ボックス 349"/>
        <xdr:cNvSpPr txBox="1"/>
      </xdr:nvSpPr>
      <xdr:spPr>
        <a:xfrm>
          <a:off x="14909800" y="1097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39370</xdr:rowOff>
    </xdr:from>
    <xdr:to>
      <xdr:col>68</xdr:col>
      <xdr:colOff>203200</xdr:colOff>
      <xdr:row>63</xdr:row>
      <xdr:rowOff>140970</xdr:rowOff>
    </xdr:to>
    <xdr:sp macro="" textlink="">
      <xdr:nvSpPr>
        <xdr:cNvPr id="351" name="楕円 350"/>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125747</xdr:rowOff>
    </xdr:from>
    <xdr:ext cx="762000" cy="259045"/>
    <xdr:sp macro="" textlink="">
      <xdr:nvSpPr>
        <xdr:cNvPr id="352" name="テキスト ボックス 351"/>
        <xdr:cNvSpPr txBox="1"/>
      </xdr:nvSpPr>
      <xdr:spPr>
        <a:xfrm>
          <a:off x="14020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33338</xdr:rowOff>
    </xdr:from>
    <xdr:to>
      <xdr:col>64</xdr:col>
      <xdr:colOff>152400</xdr:colOff>
      <xdr:row>63</xdr:row>
      <xdr:rowOff>134938</xdr:rowOff>
    </xdr:to>
    <xdr:sp macro="" textlink="">
      <xdr:nvSpPr>
        <xdr:cNvPr id="353" name="楕円 352"/>
        <xdr:cNvSpPr/>
      </xdr:nvSpPr>
      <xdr:spPr>
        <a:xfrm>
          <a:off x="13462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119715</xdr:rowOff>
    </xdr:from>
    <xdr:ext cx="762000" cy="259045"/>
    <xdr:sp macro="" textlink="">
      <xdr:nvSpPr>
        <xdr:cNvPr id="354" name="テキスト ボックス 353"/>
        <xdr:cNvSpPr txBox="1"/>
      </xdr:nvSpPr>
      <xdr:spPr>
        <a:xfrm>
          <a:off x="13131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ポイント改善しており、早期健全化基準（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％）を下回った数値となっている。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全国、県内平均と比較して高い要因としては、下水道事業債の償還財源として企業会計へ繰り出す額が大きいことがあるが、償還のピークは過ぎており、減少に転じている。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今後も引き続き、大規模事業に対する市債の発行が予定されているため、国庫補助金などの財源確保及び市債発行の抑制に努める。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5" name="直線コネクタ 384"/>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6"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7" name="直線コネクタ 386"/>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8"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9" name="直線コネクタ 388"/>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59872</xdr:rowOff>
    </xdr:from>
    <xdr:to>
      <xdr:col>81</xdr:col>
      <xdr:colOff>44450</xdr:colOff>
      <xdr:row>42</xdr:row>
      <xdr:rowOff>151795</xdr:rowOff>
    </xdr:to>
    <xdr:cxnSp macro="">
      <xdr:nvCxnSpPr>
        <xdr:cNvPr id="390" name="直線コネクタ 389"/>
        <xdr:cNvCxnSpPr/>
      </xdr:nvCxnSpPr>
      <xdr:spPr>
        <a:xfrm flipV="1">
          <a:off x="16179800" y="726077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91" name="公債費負担の状況平均値テキスト"/>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2" name="フローチャート: 判断 391"/>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151795</xdr:rowOff>
    </xdr:from>
    <xdr:to>
      <xdr:col>77</xdr:col>
      <xdr:colOff>44450</xdr:colOff>
      <xdr:row>43</xdr:row>
      <xdr:rowOff>129722</xdr:rowOff>
    </xdr:to>
    <xdr:cxnSp macro="">
      <xdr:nvCxnSpPr>
        <xdr:cNvPr id="393" name="直線コネクタ 392"/>
        <xdr:cNvCxnSpPr/>
      </xdr:nvCxnSpPr>
      <xdr:spPr>
        <a:xfrm flipV="1">
          <a:off x="15290800" y="735269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4" name="フローチャート: 判断 393"/>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5" name="テキスト ボックス 394"/>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129722</xdr:rowOff>
    </xdr:from>
    <xdr:to>
      <xdr:col>72</xdr:col>
      <xdr:colOff>203200</xdr:colOff>
      <xdr:row>44</xdr:row>
      <xdr:rowOff>27215</xdr:rowOff>
    </xdr:to>
    <xdr:cxnSp macro="">
      <xdr:nvCxnSpPr>
        <xdr:cNvPr id="396" name="直線コネクタ 395"/>
        <xdr:cNvCxnSpPr/>
      </xdr:nvCxnSpPr>
      <xdr:spPr>
        <a:xfrm flipV="1">
          <a:off x="14401800" y="75020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7" name="フローチャート: 判断 396"/>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8" name="テキスト ボックス 397"/>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15724</xdr:rowOff>
    </xdr:from>
    <xdr:to>
      <xdr:col>68</xdr:col>
      <xdr:colOff>152400</xdr:colOff>
      <xdr:row>44</xdr:row>
      <xdr:rowOff>27215</xdr:rowOff>
    </xdr:to>
    <xdr:cxnSp macro="">
      <xdr:nvCxnSpPr>
        <xdr:cNvPr id="399" name="直線コネクタ 398"/>
        <xdr:cNvCxnSpPr/>
      </xdr:nvCxnSpPr>
      <xdr:spPr>
        <a:xfrm>
          <a:off x="13512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400" name="フローチャート: 判断 399"/>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401" name="テキスト ボックス 400"/>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2" name="フローチャート: 判断 401"/>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3" name="テキスト ボックス 402"/>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9" name="楕円 408"/>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10" name="公債費負担の状況該当値テキスト"/>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100995</xdr:rowOff>
    </xdr:from>
    <xdr:to>
      <xdr:col>77</xdr:col>
      <xdr:colOff>95250</xdr:colOff>
      <xdr:row>43</xdr:row>
      <xdr:rowOff>31145</xdr:rowOff>
    </xdr:to>
    <xdr:sp macro="" textlink="">
      <xdr:nvSpPr>
        <xdr:cNvPr id="411" name="楕円 410"/>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15922</xdr:rowOff>
    </xdr:from>
    <xdr:ext cx="736600" cy="259045"/>
    <xdr:sp macro="" textlink="">
      <xdr:nvSpPr>
        <xdr:cNvPr id="412" name="テキスト ボックス 411"/>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78922</xdr:rowOff>
    </xdr:from>
    <xdr:to>
      <xdr:col>73</xdr:col>
      <xdr:colOff>44450</xdr:colOff>
      <xdr:row>44</xdr:row>
      <xdr:rowOff>9072</xdr:rowOff>
    </xdr:to>
    <xdr:sp macro="" textlink="">
      <xdr:nvSpPr>
        <xdr:cNvPr id="413" name="楕円 412"/>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165299</xdr:rowOff>
    </xdr:from>
    <xdr:ext cx="762000" cy="259045"/>
    <xdr:sp macro="" textlink="">
      <xdr:nvSpPr>
        <xdr:cNvPr id="414" name="テキスト ボックス 413"/>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147865</xdr:rowOff>
    </xdr:from>
    <xdr:to>
      <xdr:col>68</xdr:col>
      <xdr:colOff>203200</xdr:colOff>
      <xdr:row>44</xdr:row>
      <xdr:rowOff>78015</xdr:rowOff>
    </xdr:to>
    <xdr:sp macro="" textlink="">
      <xdr:nvSpPr>
        <xdr:cNvPr id="415" name="楕円 414"/>
        <xdr:cNvSpPr/>
      </xdr:nvSpPr>
      <xdr:spPr>
        <a:xfrm>
          <a:off x="14351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62792</xdr:rowOff>
    </xdr:from>
    <xdr:ext cx="762000" cy="259045"/>
    <xdr:sp macro="" textlink="">
      <xdr:nvSpPr>
        <xdr:cNvPr id="416" name="テキスト ボックス 415"/>
        <xdr:cNvSpPr txBox="1"/>
      </xdr:nvSpPr>
      <xdr:spPr>
        <a:xfrm>
          <a:off x="14020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136374</xdr:rowOff>
    </xdr:from>
    <xdr:to>
      <xdr:col>64</xdr:col>
      <xdr:colOff>152400</xdr:colOff>
      <xdr:row>44</xdr:row>
      <xdr:rowOff>66524</xdr:rowOff>
    </xdr:to>
    <xdr:sp macro="" textlink="">
      <xdr:nvSpPr>
        <xdr:cNvPr id="417" name="楕円 416"/>
        <xdr:cNvSpPr/>
      </xdr:nvSpPr>
      <xdr:spPr>
        <a:xfrm>
          <a:off x="13462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51301</xdr:rowOff>
    </xdr:from>
    <xdr:ext cx="762000" cy="259045"/>
    <xdr:sp macro="" textlink="">
      <xdr:nvSpPr>
        <xdr:cNvPr id="418" name="テキスト ボックス 417"/>
        <xdr:cNvSpPr txBox="1"/>
      </xdr:nvSpPr>
      <xdr:spPr>
        <a:xfrm>
          <a:off x="13131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将来負担比率は充当可能財源が将来負担額を超えたため、当該数値はない。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今後は、新型コロナウイルス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や世界の経済情勢により市税の先行きが不透明な中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、人口減少による普通交付税の減収が見込まれる一方で、浚渫土砂処分場の整備や防災行政無線整備などの大規模事業に伴って借り入れた市債の償還、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旧アルファビゼン跡地活用事業や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市道の新設改良、公共施設の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解体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などに市債の借入れを予定しているため、今後は事業の選択と集中を実践し、財政基盤の確立に努める。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5" name="直線コネクタ 43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6" name="テキスト ボックス 43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9" name="直線コネクタ 43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40" name="テキスト ボックス 43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3" name="直線コネクタ 442"/>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4"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5" name="直線コネクタ 444"/>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7" name="直線コネクタ 44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8" name="将来負担の状況平均値テキスト"/>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9" name="フローチャート: 判断 448"/>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77565</xdr:rowOff>
    </xdr:from>
    <xdr:to>
      <xdr:col>73</xdr:col>
      <xdr:colOff>44450</xdr:colOff>
      <xdr:row>17</xdr:row>
      <xdr:rowOff>7715</xdr:rowOff>
    </xdr:to>
    <xdr:sp macro="" textlink="">
      <xdr:nvSpPr>
        <xdr:cNvPr id="452" name="フローチャート: 判断 451"/>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3" name="テキスト ボックス 452"/>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4" name="フローチャート: 判断 453"/>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5" name="テキスト ボックス 454"/>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6" name="フローチャート: 判断 455"/>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7" name="テキスト ボックス 456"/>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1683</xdr:rowOff>
    </xdr:from>
    <xdr:to>
      <xdr:col>64</xdr:col>
      <xdr:colOff>152400</xdr:colOff>
      <xdr:row>15</xdr:row>
      <xdr:rowOff>103283</xdr:rowOff>
    </xdr:to>
    <xdr:sp macro="" textlink="">
      <xdr:nvSpPr>
        <xdr:cNvPr id="463" name="楕円 462"/>
        <xdr:cNvSpPr/>
      </xdr:nvSpPr>
      <xdr:spPr>
        <a:xfrm>
          <a:off x="13462000" y="25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113460</xdr:rowOff>
    </xdr:from>
    <xdr:ext cx="762000" cy="259045"/>
    <xdr:sp macro="" textlink="">
      <xdr:nvSpPr>
        <xdr:cNvPr id="464" name="テキスト ボックス 463"/>
        <xdr:cNvSpPr txBox="1"/>
      </xdr:nvSpPr>
      <xdr:spPr>
        <a:xfrm>
          <a:off x="13131800" y="2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32,667
32,113
258.14
21,404,730
20,306,011
878,438
12,533,511
19,762,317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が、人件費決算額の総額は増加しているため、経常一般財源総額の増額から相対的に減少した。</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今後も、行革プランや定員管理計画に従って人件費の抑制に努める。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64407</xdr:rowOff>
    </xdr:from>
    <xdr:to>
      <xdr:col>24</xdr:col>
      <xdr:colOff>25400</xdr:colOff>
      <xdr:row>40</xdr:row>
      <xdr:rowOff>99785</xdr:rowOff>
    </xdr:to>
    <xdr:cxnSp macro="">
      <xdr:nvCxnSpPr>
        <xdr:cNvPr id="68" name="直線コネクタ 67"/>
        <xdr:cNvCxnSpPr/>
      </xdr:nvCxnSpPr>
      <xdr:spPr>
        <a:xfrm flipV="1">
          <a:off x="3987800" y="6750957"/>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26307</xdr:rowOff>
    </xdr:from>
    <xdr:to>
      <xdr:col>19</xdr:col>
      <xdr:colOff>187325</xdr:colOff>
      <xdr:row>40</xdr:row>
      <xdr:rowOff>99785</xdr:rowOff>
    </xdr:to>
    <xdr:cxnSp macro="">
      <xdr:nvCxnSpPr>
        <xdr:cNvPr id="71" name="直線コネクタ 70"/>
        <xdr:cNvCxnSpPr/>
      </xdr:nvCxnSpPr>
      <xdr:spPr>
        <a:xfrm>
          <a:off x="3098800" y="6369957"/>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4536</xdr:rowOff>
    </xdr:from>
    <xdr:to>
      <xdr:col>15</xdr:col>
      <xdr:colOff>98425</xdr:colOff>
      <xdr:row>37</xdr:row>
      <xdr:rowOff>26307</xdr:rowOff>
    </xdr:to>
    <xdr:cxnSp macro="">
      <xdr:nvCxnSpPr>
        <xdr:cNvPr id="74" name="直線コネクタ 73"/>
        <xdr:cNvCxnSpPr/>
      </xdr:nvCxnSpPr>
      <xdr:spPr>
        <a:xfrm>
          <a:off x="2209800" y="634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4536</xdr:rowOff>
    </xdr:from>
    <xdr:to>
      <xdr:col>11</xdr:col>
      <xdr:colOff>9525</xdr:colOff>
      <xdr:row>37</xdr:row>
      <xdr:rowOff>69850</xdr:rowOff>
    </xdr:to>
    <xdr:cxnSp macro="">
      <xdr:nvCxnSpPr>
        <xdr:cNvPr id="77" name="直線コネクタ 76"/>
        <xdr:cNvCxnSpPr/>
      </xdr:nvCxnSpPr>
      <xdr:spPr>
        <a:xfrm flipV="1">
          <a:off x="1320800" y="6348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87" name="楕円 86"/>
        <xdr:cNvSpPr/>
      </xdr:nvSpPr>
      <xdr:spPr>
        <a:xfrm>
          <a:off x="47752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157134</xdr:rowOff>
    </xdr:from>
    <xdr:ext cx="762000" cy="259045"/>
    <xdr:sp macro="" textlink="">
      <xdr:nvSpPr>
        <xdr:cNvPr id="88" name="人件費該当値テキスト"/>
        <xdr:cNvSpPr txBox="1"/>
      </xdr:nvSpPr>
      <xdr:spPr>
        <a:xfrm>
          <a:off x="4914900" y="6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48985</xdr:rowOff>
    </xdr:from>
    <xdr:to>
      <xdr:col>20</xdr:col>
      <xdr:colOff>38100</xdr:colOff>
      <xdr:row>40</xdr:row>
      <xdr:rowOff>150585</xdr:rowOff>
    </xdr:to>
    <xdr:sp macro="" textlink="">
      <xdr:nvSpPr>
        <xdr:cNvPr id="89" name="楕円 88"/>
        <xdr:cNvSpPr/>
      </xdr:nvSpPr>
      <xdr:spPr>
        <a:xfrm>
          <a:off x="3937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135362</xdr:rowOff>
    </xdr:from>
    <xdr:ext cx="736600" cy="259045"/>
    <xdr:sp macro="" textlink="">
      <xdr:nvSpPr>
        <xdr:cNvPr id="90" name="テキスト ボックス 89"/>
        <xdr:cNvSpPr txBox="1"/>
      </xdr:nvSpPr>
      <xdr:spPr>
        <a:xfrm>
          <a:off x="3606800" y="69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146957</xdr:rowOff>
    </xdr:from>
    <xdr:to>
      <xdr:col>15</xdr:col>
      <xdr:colOff>149225</xdr:colOff>
      <xdr:row>37</xdr:row>
      <xdr:rowOff>77107</xdr:rowOff>
    </xdr:to>
    <xdr:sp macro="" textlink="">
      <xdr:nvSpPr>
        <xdr:cNvPr id="91" name="楕円 90"/>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87284</xdr:rowOff>
    </xdr:from>
    <xdr:ext cx="762000" cy="259045"/>
    <xdr:sp macro="" textlink="">
      <xdr:nvSpPr>
        <xdr:cNvPr id="92" name="テキスト ボックス 91"/>
        <xdr:cNvSpPr txBox="1"/>
      </xdr:nvSpPr>
      <xdr:spPr>
        <a:xfrm>
          <a:off x="2717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125186</xdr:rowOff>
    </xdr:from>
    <xdr:to>
      <xdr:col>11</xdr:col>
      <xdr:colOff>60325</xdr:colOff>
      <xdr:row>37</xdr:row>
      <xdr:rowOff>55336</xdr:rowOff>
    </xdr:to>
    <xdr:sp macro="" textlink="">
      <xdr:nvSpPr>
        <xdr:cNvPr id="93" name="楕円 92"/>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65513</xdr:rowOff>
    </xdr:from>
    <xdr:ext cx="762000" cy="259045"/>
    <xdr:sp macro="" textlink="">
      <xdr:nvSpPr>
        <xdr:cNvPr id="94" name="テキスト ボックス 93"/>
        <xdr:cNvSpPr txBox="1"/>
      </xdr:nvSpPr>
      <xdr:spPr>
        <a:xfrm>
          <a:off x="1828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5" name="楕円 94"/>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6" name="テキスト ボックス 95"/>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物件費については、対前年比で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費決算額の総額は増加しているため、経常一般財源総額の増額から相対的に減少した。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今後は、市営バスの運行経費や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ALT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（英語指導助手）の配置事業などの経常的な支出について、経常収入に見合う事業費とするための事務事業の見直しや公共施設の統廃合を進める。また、新たな財源の確保にも尽力していく必要がある。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35560</xdr:rowOff>
    </xdr:to>
    <xdr:cxnSp macro="">
      <xdr:nvCxnSpPr>
        <xdr:cNvPr id="129" name="直線コネクタ 128"/>
        <xdr:cNvCxnSpPr/>
      </xdr:nvCxnSpPr>
      <xdr:spPr>
        <a:xfrm flipV="1">
          <a:off x="15671800" y="27178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17</xdr:row>
      <xdr:rowOff>62230</xdr:rowOff>
    </xdr:to>
    <xdr:cxnSp macro="">
      <xdr:nvCxnSpPr>
        <xdr:cNvPr id="132" name="直線コネクタ 131"/>
        <xdr:cNvCxnSpPr/>
      </xdr:nvCxnSpPr>
      <xdr:spPr>
        <a:xfrm flipV="1">
          <a:off x="14782800" y="27787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62230</xdr:rowOff>
    </xdr:to>
    <xdr:cxnSp macro="">
      <xdr:nvCxnSpPr>
        <xdr:cNvPr id="135" name="直線コネクタ 134"/>
        <xdr:cNvCxnSpPr/>
      </xdr:nvCxnSpPr>
      <xdr:spPr>
        <a:xfrm>
          <a:off x="13893800" y="291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8890</xdr:rowOff>
    </xdr:to>
    <xdr:cxnSp macro="">
      <xdr:nvCxnSpPr>
        <xdr:cNvPr id="138" name="直線コネクタ 137"/>
        <xdr:cNvCxnSpPr/>
      </xdr:nvCxnSpPr>
      <xdr:spPr>
        <a:xfrm flipV="1">
          <a:off x="13004800" y="2915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8" name="楕円 147"/>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9"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50" name="楕円 149"/>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51" name="テキスト ボックス 150"/>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52" name="楕円 151"/>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53" name="テキスト ボックス 152"/>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4" name="楕円 153"/>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55" name="テキスト ボックス 154"/>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6" name="楕円 155"/>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57" name="テキスト ボックス 156"/>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費決算額の総額は増加しているため、経常一般財源総額の増額から相対的に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障害者、高齢者を対象とした扶助費の増加や人口減少対策の扶助費の増加は今後も見込まれることから、市の独自の事業については、費用対効果や優先順位を検証しながら、事業の在り方を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55</xdr:row>
      <xdr:rowOff>31750</xdr:rowOff>
    </xdr:to>
    <xdr:cxnSp macro="">
      <xdr:nvCxnSpPr>
        <xdr:cNvPr id="190" name="直線コネクタ 189"/>
        <xdr:cNvCxnSpPr/>
      </xdr:nvCxnSpPr>
      <xdr:spPr>
        <a:xfrm flipV="1">
          <a:off x="3987800" y="9359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76200</xdr:rowOff>
    </xdr:to>
    <xdr:cxnSp macro="">
      <xdr:nvCxnSpPr>
        <xdr:cNvPr id="193" name="直線コネクタ 192"/>
        <xdr:cNvCxnSpPr/>
      </xdr:nvCxnSpPr>
      <xdr:spPr>
        <a:xfrm flipV="1">
          <a:off x="3098800" y="9461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76200</xdr:rowOff>
    </xdr:to>
    <xdr:cxnSp macro="">
      <xdr:nvCxnSpPr>
        <xdr:cNvPr id="196" name="直線コネクタ 195"/>
        <xdr:cNvCxnSpPr/>
      </xdr:nvCxnSpPr>
      <xdr:spPr>
        <a:xfrm>
          <a:off x="2209800" y="961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12700</xdr:rowOff>
    </xdr:to>
    <xdr:cxnSp macro="">
      <xdr:nvCxnSpPr>
        <xdr:cNvPr id="199" name="直線コネクタ 198"/>
        <xdr:cNvCxnSpPr/>
      </xdr:nvCxnSpPr>
      <xdr:spPr>
        <a:xfrm>
          <a:off x="1320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9" name="楕円 208"/>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10"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1" name="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2" name="テキスト ボックス 211"/>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13" name="楕円 212"/>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214" name="テキスト ボックス 213"/>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7" name="楕円 216"/>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8" name="テキスト ボックス 217"/>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主な要因は、企業用地造成事業特別会計繰出金、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後期高齢者医療事業会計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特別会計繰出金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58</xdr:row>
      <xdr:rowOff>96520</xdr:rowOff>
    </xdr:to>
    <xdr:cxnSp macro="">
      <xdr:nvCxnSpPr>
        <xdr:cNvPr id="251" name="直線コネクタ 250"/>
        <xdr:cNvCxnSpPr/>
      </xdr:nvCxnSpPr>
      <xdr:spPr>
        <a:xfrm flipV="1">
          <a:off x="15671800" y="99034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96520</xdr:rowOff>
    </xdr:to>
    <xdr:cxnSp macro="">
      <xdr:nvCxnSpPr>
        <xdr:cNvPr id="254" name="直線コネクタ 253"/>
        <xdr:cNvCxnSpPr/>
      </xdr:nvCxnSpPr>
      <xdr:spPr>
        <a:xfrm>
          <a:off x="14782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88900</xdr:rowOff>
    </xdr:to>
    <xdr:cxnSp macro="">
      <xdr:nvCxnSpPr>
        <xdr:cNvPr id="257" name="直線コネクタ 256"/>
        <xdr:cNvCxnSpPr/>
      </xdr:nvCxnSpPr>
      <xdr:spPr>
        <a:xfrm>
          <a:off x="13893800" y="997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58</xdr:row>
      <xdr:rowOff>27940</xdr:rowOff>
    </xdr:to>
    <xdr:cxnSp macro="">
      <xdr:nvCxnSpPr>
        <xdr:cNvPr id="260" name="直線コネクタ 259"/>
        <xdr:cNvCxnSpPr/>
      </xdr:nvCxnSpPr>
      <xdr:spPr>
        <a:xfrm>
          <a:off x="13004800" y="992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70" name="楕円 269"/>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71"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72" name="楕円 271"/>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132097</xdr:rowOff>
    </xdr:from>
    <xdr:ext cx="736600" cy="259045"/>
    <xdr:sp macro="" textlink="">
      <xdr:nvSpPr>
        <xdr:cNvPr id="273" name="テキスト ボックス 272"/>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4" name="楕円 273"/>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5" name="テキスト ボックス 27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6" name="楕円 275"/>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7" name="テキスト ボックス 276"/>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8" name="楕円 277"/>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9" name="テキスト ボックス 278"/>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特別定額給付金が令和２年度をもって終了したことや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事業道会計への繰出金の減少であるが、繰出しには、毎年多額の経費を要しているため、今後は、施設の長寿命化を図るとともに、受益者負担の適正化によるコスト削減、新たな市債発行の抑制などを行い、繰出金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104140</xdr:rowOff>
    </xdr:to>
    <xdr:cxnSp macro="">
      <xdr:nvCxnSpPr>
        <xdr:cNvPr id="309" name="直線コネクタ 308"/>
        <xdr:cNvCxnSpPr/>
      </xdr:nvCxnSpPr>
      <xdr:spPr>
        <a:xfrm flipV="1">
          <a:off x="15671800" y="649579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108712</xdr:rowOff>
    </xdr:to>
    <xdr:cxnSp macro="">
      <xdr:nvCxnSpPr>
        <xdr:cNvPr id="312" name="直線コネクタ 311"/>
        <xdr:cNvCxnSpPr/>
      </xdr:nvCxnSpPr>
      <xdr:spPr>
        <a:xfrm flipV="1">
          <a:off x="14782800" y="6619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108712</xdr:rowOff>
    </xdr:from>
    <xdr:to>
      <xdr:col>73</xdr:col>
      <xdr:colOff>180975</xdr:colOff>
      <xdr:row>38</xdr:row>
      <xdr:rowOff>122428</xdr:rowOff>
    </xdr:to>
    <xdr:cxnSp macro="">
      <xdr:nvCxnSpPr>
        <xdr:cNvPr id="315" name="直線コネクタ 314"/>
        <xdr:cNvCxnSpPr/>
      </xdr:nvCxnSpPr>
      <xdr:spPr>
        <a:xfrm flipV="1">
          <a:off x="13893800" y="66238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122428</xdr:rowOff>
    </xdr:from>
    <xdr:to>
      <xdr:col>69</xdr:col>
      <xdr:colOff>92075</xdr:colOff>
      <xdr:row>38</xdr:row>
      <xdr:rowOff>149860</xdr:rowOff>
    </xdr:to>
    <xdr:cxnSp macro="">
      <xdr:nvCxnSpPr>
        <xdr:cNvPr id="318" name="直線コネクタ 317"/>
        <xdr:cNvCxnSpPr/>
      </xdr:nvCxnSpPr>
      <xdr:spPr>
        <a:xfrm flipV="1">
          <a:off x="13004800" y="66375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8" name="楕円 327"/>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9"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0" name="楕円 329"/>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1" name="テキスト ボックス 330"/>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32" name="楕円 331"/>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33" name="テキスト ボックス 332"/>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71628</xdr:rowOff>
    </xdr:from>
    <xdr:to>
      <xdr:col>69</xdr:col>
      <xdr:colOff>142875</xdr:colOff>
      <xdr:row>39</xdr:row>
      <xdr:rowOff>1778</xdr:rowOff>
    </xdr:to>
    <xdr:sp macro="" textlink="">
      <xdr:nvSpPr>
        <xdr:cNvPr id="334" name="楕円 333"/>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158005</xdr:rowOff>
    </xdr:from>
    <xdr:ext cx="762000" cy="259045"/>
    <xdr:sp macro="" textlink="">
      <xdr:nvSpPr>
        <xdr:cNvPr id="335" name="テキスト ボックス 334"/>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36" name="楕円 335"/>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37" name="テキスト ボックス 336"/>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令和４年度以後も</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デジタル同報系防災行政無線の整備や浚渫土砂処分場の整備事業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、旧アルファビゼン跡地活用事業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などの大規模事業に対する市債の発行を予定しており、国庫補助金等の財源確保を行うとともに、市債の抑制に努める。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46989</xdr:rowOff>
    </xdr:to>
    <xdr:cxnSp macro="">
      <xdr:nvCxnSpPr>
        <xdr:cNvPr id="370" name="直線コネクタ 369"/>
        <xdr:cNvCxnSpPr/>
      </xdr:nvCxnSpPr>
      <xdr:spPr>
        <a:xfrm flipV="1">
          <a:off x="3987800" y="13233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92711</xdr:rowOff>
    </xdr:to>
    <xdr:cxnSp macro="">
      <xdr:nvCxnSpPr>
        <xdr:cNvPr id="373" name="直線コネクタ 372"/>
        <xdr:cNvCxnSpPr/>
      </xdr:nvCxnSpPr>
      <xdr:spPr>
        <a:xfrm flipV="1">
          <a:off x="3098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92711</xdr:rowOff>
    </xdr:to>
    <xdr:cxnSp macro="">
      <xdr:nvCxnSpPr>
        <xdr:cNvPr id="376" name="直線コネクタ 375"/>
        <xdr:cNvCxnSpPr/>
      </xdr:nvCxnSpPr>
      <xdr:spPr>
        <a:xfrm>
          <a:off x="2209800" y="13294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92711</xdr:rowOff>
    </xdr:to>
    <xdr:cxnSp macro="">
      <xdr:nvCxnSpPr>
        <xdr:cNvPr id="379" name="直線コネクタ 378"/>
        <xdr:cNvCxnSpPr/>
      </xdr:nvCxnSpPr>
      <xdr:spPr>
        <a:xfrm>
          <a:off x="1320800" y="132334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9" name="楕円 388"/>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168927</xdr:rowOff>
    </xdr:from>
    <xdr:ext cx="762000" cy="259045"/>
    <xdr:sp macro="" textlink="">
      <xdr:nvSpPr>
        <xdr:cNvPr id="390" name="公債費該当値テキスト"/>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1" name="楕円 390"/>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92" name="テキスト ボックス 391"/>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3" name="楕円 392"/>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94" name="テキスト ボックス 393"/>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5" name="楕円 394"/>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6" name="テキスト ボックス 395"/>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7" name="楕円 396"/>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8" name="テキスト ボックス 397"/>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主な要因は、国の補正予算に伴い普通交付税が大幅に増額となったことと、令和２年度に徴収猶予されていた固定資産税が収入されたことにより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公営企業に対する繰出金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、毎年多額の経費を要しているため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繰出金の抑制に努めていくことが重要となる。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79</xdr:row>
      <xdr:rowOff>88137</xdr:rowOff>
    </xdr:to>
    <xdr:cxnSp macro="">
      <xdr:nvCxnSpPr>
        <xdr:cNvPr id="429" name="直線コネクタ 428"/>
        <xdr:cNvCxnSpPr/>
      </xdr:nvCxnSpPr>
      <xdr:spPr>
        <a:xfrm flipV="1">
          <a:off x="15671800" y="13266928"/>
          <a:ext cx="8382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79</xdr:row>
      <xdr:rowOff>88137</xdr:rowOff>
    </xdr:to>
    <xdr:cxnSp macro="">
      <xdr:nvCxnSpPr>
        <xdr:cNvPr id="432" name="直線コネクタ 431"/>
        <xdr:cNvCxnSpPr/>
      </xdr:nvCxnSpPr>
      <xdr:spPr>
        <a:xfrm>
          <a:off x="14782800" y="13582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79</xdr:row>
      <xdr:rowOff>37846</xdr:rowOff>
    </xdr:to>
    <xdr:cxnSp macro="">
      <xdr:nvCxnSpPr>
        <xdr:cNvPr id="435" name="直線コネクタ 434"/>
        <xdr:cNvCxnSpPr/>
      </xdr:nvCxnSpPr>
      <xdr:spPr>
        <a:xfrm>
          <a:off x="13893800" y="134909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78</xdr:row>
      <xdr:rowOff>145287</xdr:rowOff>
    </xdr:to>
    <xdr:cxnSp macro="">
      <xdr:nvCxnSpPr>
        <xdr:cNvPr id="438" name="直線コネクタ 437"/>
        <xdr:cNvCxnSpPr/>
      </xdr:nvCxnSpPr>
      <xdr:spPr>
        <a:xfrm flipV="1">
          <a:off x="13004800" y="134909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8" name="楕円 447"/>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9" name="公債費以外該当値テキスト"/>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50" name="楕円 449"/>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51" name="テキスト ボックス 450"/>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158496</xdr:rowOff>
    </xdr:from>
    <xdr:to>
      <xdr:col>74</xdr:col>
      <xdr:colOff>31750</xdr:colOff>
      <xdr:row>79</xdr:row>
      <xdr:rowOff>88646</xdr:rowOff>
    </xdr:to>
    <xdr:sp macro="" textlink="">
      <xdr:nvSpPr>
        <xdr:cNvPr id="452" name="楕円 451"/>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73423</xdr:rowOff>
    </xdr:from>
    <xdr:ext cx="762000" cy="259045"/>
    <xdr:sp macro="" textlink="">
      <xdr:nvSpPr>
        <xdr:cNvPr id="453" name="テキスト ボックス 452"/>
        <xdr:cNvSpPr txBox="1"/>
      </xdr:nvSpPr>
      <xdr:spPr>
        <a:xfrm>
          <a:off x="14401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4" name="楕円 453"/>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5" name="テキスト ボックス 454"/>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94487</xdr:rowOff>
    </xdr:from>
    <xdr:to>
      <xdr:col>65</xdr:col>
      <xdr:colOff>53975</xdr:colOff>
      <xdr:row>79</xdr:row>
      <xdr:rowOff>24637</xdr:rowOff>
    </xdr:to>
    <xdr:sp macro="" textlink="">
      <xdr:nvSpPr>
        <xdr:cNvPr id="456" name="楕円 455"/>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9414</xdr:rowOff>
    </xdr:from>
    <xdr:ext cx="762000" cy="259045"/>
    <xdr:sp macro="" textlink="">
      <xdr:nvSpPr>
        <xdr:cNvPr id="457" name="テキスト ボックス 456"/>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146993</xdr:rowOff>
    </xdr:from>
    <xdr:to>
      <xdr:col>29</xdr:col>
      <xdr:colOff>127000</xdr:colOff>
      <xdr:row>14</xdr:row>
      <xdr:rowOff>13048</xdr:rowOff>
    </xdr:to>
    <xdr:cxnSp macro="">
      <xdr:nvCxnSpPr>
        <xdr:cNvPr id="54" name="直線コネクタ 53"/>
        <xdr:cNvCxnSpPr/>
      </xdr:nvCxnSpPr>
      <xdr:spPr bwMode="auto">
        <a:xfrm flipV="1">
          <a:off x="5003800" y="2423468"/>
          <a:ext cx="647700" cy="3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13048</xdr:rowOff>
    </xdr:from>
    <xdr:to>
      <xdr:col>26</xdr:col>
      <xdr:colOff>50800</xdr:colOff>
      <xdr:row>14</xdr:row>
      <xdr:rowOff>163967</xdr:rowOff>
    </xdr:to>
    <xdr:cxnSp macro="">
      <xdr:nvCxnSpPr>
        <xdr:cNvPr id="57" name="直線コネクタ 56"/>
        <xdr:cNvCxnSpPr/>
      </xdr:nvCxnSpPr>
      <xdr:spPr bwMode="auto">
        <a:xfrm flipV="1">
          <a:off x="4305300" y="2460973"/>
          <a:ext cx="698500" cy="15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163967</xdr:rowOff>
    </xdr:from>
    <xdr:to>
      <xdr:col>22</xdr:col>
      <xdr:colOff>114300</xdr:colOff>
      <xdr:row>15</xdr:row>
      <xdr:rowOff>24020</xdr:rowOff>
    </xdr:to>
    <xdr:cxnSp macro="">
      <xdr:nvCxnSpPr>
        <xdr:cNvPr id="60" name="直線コネクタ 59"/>
        <xdr:cNvCxnSpPr/>
      </xdr:nvCxnSpPr>
      <xdr:spPr bwMode="auto">
        <a:xfrm flipV="1">
          <a:off x="3606800" y="2611892"/>
          <a:ext cx="698500" cy="31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24020</xdr:rowOff>
    </xdr:from>
    <xdr:to>
      <xdr:col>18</xdr:col>
      <xdr:colOff>177800</xdr:colOff>
      <xdr:row>15</xdr:row>
      <xdr:rowOff>38079</xdr:rowOff>
    </xdr:to>
    <xdr:cxnSp macro="">
      <xdr:nvCxnSpPr>
        <xdr:cNvPr id="63" name="直線コネクタ 62"/>
        <xdr:cNvCxnSpPr/>
      </xdr:nvCxnSpPr>
      <xdr:spPr bwMode="auto">
        <a:xfrm flipV="1">
          <a:off x="2908300" y="2643395"/>
          <a:ext cx="698500" cy="1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96193</xdr:rowOff>
    </xdr:from>
    <xdr:to>
      <xdr:col>29</xdr:col>
      <xdr:colOff>177800</xdr:colOff>
      <xdr:row>14</xdr:row>
      <xdr:rowOff>26343</xdr:rowOff>
    </xdr:to>
    <xdr:sp macro="" textlink="">
      <xdr:nvSpPr>
        <xdr:cNvPr id="73" name="楕円 72"/>
        <xdr:cNvSpPr/>
      </xdr:nvSpPr>
      <xdr:spPr bwMode="auto">
        <a:xfrm>
          <a:off x="5600700" y="2372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112720</xdr:rowOff>
    </xdr:from>
    <xdr:ext cx="762000" cy="259045"/>
    <xdr:sp macro="" textlink="">
      <xdr:nvSpPr>
        <xdr:cNvPr id="74" name="人口1人当たり決算額の推移該当値テキスト130"/>
        <xdr:cNvSpPr txBox="1"/>
      </xdr:nvSpPr>
      <xdr:spPr>
        <a:xfrm>
          <a:off x="5740400" y="221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133698</xdr:rowOff>
    </xdr:from>
    <xdr:to>
      <xdr:col>26</xdr:col>
      <xdr:colOff>101600</xdr:colOff>
      <xdr:row>14</xdr:row>
      <xdr:rowOff>63848</xdr:rowOff>
    </xdr:to>
    <xdr:sp macro="" textlink="">
      <xdr:nvSpPr>
        <xdr:cNvPr id="75" name="楕円 74"/>
        <xdr:cNvSpPr/>
      </xdr:nvSpPr>
      <xdr:spPr bwMode="auto">
        <a:xfrm>
          <a:off x="4953000" y="2410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74025</xdr:rowOff>
    </xdr:from>
    <xdr:ext cx="736600" cy="259045"/>
    <xdr:sp macro="" textlink="">
      <xdr:nvSpPr>
        <xdr:cNvPr id="76" name="テキスト ボックス 75"/>
        <xdr:cNvSpPr txBox="1"/>
      </xdr:nvSpPr>
      <xdr:spPr>
        <a:xfrm>
          <a:off x="4622800" y="2179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113167</xdr:rowOff>
    </xdr:from>
    <xdr:to>
      <xdr:col>22</xdr:col>
      <xdr:colOff>165100</xdr:colOff>
      <xdr:row>15</xdr:row>
      <xdr:rowOff>43317</xdr:rowOff>
    </xdr:to>
    <xdr:sp macro="" textlink="">
      <xdr:nvSpPr>
        <xdr:cNvPr id="77" name="楕円 76"/>
        <xdr:cNvSpPr/>
      </xdr:nvSpPr>
      <xdr:spPr bwMode="auto">
        <a:xfrm>
          <a:off x="4254500" y="2561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53494</xdr:rowOff>
    </xdr:from>
    <xdr:ext cx="762000" cy="259045"/>
    <xdr:sp macro="" textlink="">
      <xdr:nvSpPr>
        <xdr:cNvPr id="78" name="テキスト ボックス 77"/>
        <xdr:cNvSpPr txBox="1"/>
      </xdr:nvSpPr>
      <xdr:spPr>
        <a:xfrm>
          <a:off x="3924300" y="232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144670</xdr:rowOff>
    </xdr:from>
    <xdr:to>
      <xdr:col>19</xdr:col>
      <xdr:colOff>38100</xdr:colOff>
      <xdr:row>15</xdr:row>
      <xdr:rowOff>74820</xdr:rowOff>
    </xdr:to>
    <xdr:sp macro="" textlink="">
      <xdr:nvSpPr>
        <xdr:cNvPr id="79" name="楕円 78"/>
        <xdr:cNvSpPr/>
      </xdr:nvSpPr>
      <xdr:spPr bwMode="auto">
        <a:xfrm>
          <a:off x="3556000" y="259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84997</xdr:rowOff>
    </xdr:from>
    <xdr:ext cx="762000" cy="259045"/>
    <xdr:sp macro="" textlink="">
      <xdr:nvSpPr>
        <xdr:cNvPr id="80" name="テキスト ボックス 79"/>
        <xdr:cNvSpPr txBox="1"/>
      </xdr:nvSpPr>
      <xdr:spPr>
        <a:xfrm>
          <a:off x="3225800" y="2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158729</xdr:rowOff>
    </xdr:from>
    <xdr:to>
      <xdr:col>15</xdr:col>
      <xdr:colOff>101600</xdr:colOff>
      <xdr:row>15</xdr:row>
      <xdr:rowOff>88879</xdr:rowOff>
    </xdr:to>
    <xdr:sp macro="" textlink="">
      <xdr:nvSpPr>
        <xdr:cNvPr id="81" name="楕円 80"/>
        <xdr:cNvSpPr/>
      </xdr:nvSpPr>
      <xdr:spPr bwMode="auto">
        <a:xfrm>
          <a:off x="2857500" y="260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99056</xdr:rowOff>
    </xdr:from>
    <xdr:ext cx="762000" cy="259045"/>
    <xdr:sp macro="" textlink="">
      <xdr:nvSpPr>
        <xdr:cNvPr id="82" name="テキスト ボックス 81"/>
        <xdr:cNvSpPr txBox="1"/>
      </xdr:nvSpPr>
      <xdr:spPr>
        <a:xfrm>
          <a:off x="2527300" y="237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62665</xdr:rowOff>
    </xdr:from>
    <xdr:to>
      <xdr:col>29</xdr:col>
      <xdr:colOff>127000</xdr:colOff>
      <xdr:row>35</xdr:row>
      <xdr:rowOff>125367</xdr:rowOff>
    </xdr:to>
    <xdr:cxnSp macro="">
      <xdr:nvCxnSpPr>
        <xdr:cNvPr id="118" name="直線コネクタ 117"/>
        <xdr:cNvCxnSpPr/>
      </xdr:nvCxnSpPr>
      <xdr:spPr bwMode="auto">
        <a:xfrm flipV="1">
          <a:off x="5003800" y="6673015"/>
          <a:ext cx="647700" cy="62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340219</xdr:rowOff>
    </xdr:from>
    <xdr:to>
      <xdr:col>26</xdr:col>
      <xdr:colOff>50800</xdr:colOff>
      <xdr:row>35</xdr:row>
      <xdr:rowOff>125367</xdr:rowOff>
    </xdr:to>
    <xdr:cxnSp macro="">
      <xdr:nvCxnSpPr>
        <xdr:cNvPr id="121" name="直線コネクタ 120"/>
        <xdr:cNvCxnSpPr/>
      </xdr:nvCxnSpPr>
      <xdr:spPr bwMode="auto">
        <a:xfrm>
          <a:off x="4305300" y="6607669"/>
          <a:ext cx="698500" cy="128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286530</xdr:rowOff>
    </xdr:from>
    <xdr:to>
      <xdr:col>22</xdr:col>
      <xdr:colOff>114300</xdr:colOff>
      <xdr:row>34</xdr:row>
      <xdr:rowOff>340219</xdr:rowOff>
    </xdr:to>
    <xdr:cxnSp macro="">
      <xdr:nvCxnSpPr>
        <xdr:cNvPr id="124" name="直線コネクタ 123"/>
        <xdr:cNvCxnSpPr/>
      </xdr:nvCxnSpPr>
      <xdr:spPr bwMode="auto">
        <a:xfrm>
          <a:off x="3606800" y="6553980"/>
          <a:ext cx="698500" cy="53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173243</xdr:rowOff>
    </xdr:from>
    <xdr:to>
      <xdr:col>18</xdr:col>
      <xdr:colOff>177800</xdr:colOff>
      <xdr:row>34</xdr:row>
      <xdr:rowOff>286530</xdr:rowOff>
    </xdr:to>
    <xdr:cxnSp macro="">
      <xdr:nvCxnSpPr>
        <xdr:cNvPr id="127" name="直線コネクタ 126"/>
        <xdr:cNvCxnSpPr/>
      </xdr:nvCxnSpPr>
      <xdr:spPr bwMode="auto">
        <a:xfrm>
          <a:off x="2908300" y="6440693"/>
          <a:ext cx="698500" cy="113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11865</xdr:rowOff>
    </xdr:from>
    <xdr:to>
      <xdr:col>29</xdr:col>
      <xdr:colOff>177800</xdr:colOff>
      <xdr:row>35</xdr:row>
      <xdr:rowOff>113465</xdr:rowOff>
    </xdr:to>
    <xdr:sp macro="" textlink="">
      <xdr:nvSpPr>
        <xdr:cNvPr id="137" name="楕円 136"/>
        <xdr:cNvSpPr/>
      </xdr:nvSpPr>
      <xdr:spPr bwMode="auto">
        <a:xfrm>
          <a:off x="5600700" y="6622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199842</xdr:rowOff>
    </xdr:from>
    <xdr:ext cx="762000" cy="259045"/>
    <xdr:sp macro="" textlink="">
      <xdr:nvSpPr>
        <xdr:cNvPr id="138" name="人口1人当たり決算額の推移該当値テキスト445"/>
        <xdr:cNvSpPr txBox="1"/>
      </xdr:nvSpPr>
      <xdr:spPr>
        <a:xfrm>
          <a:off x="5740400" y="646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74567</xdr:rowOff>
    </xdr:from>
    <xdr:to>
      <xdr:col>26</xdr:col>
      <xdr:colOff>101600</xdr:colOff>
      <xdr:row>35</xdr:row>
      <xdr:rowOff>176167</xdr:rowOff>
    </xdr:to>
    <xdr:sp macro="" textlink="">
      <xdr:nvSpPr>
        <xdr:cNvPr id="139" name="楕円 138"/>
        <xdr:cNvSpPr/>
      </xdr:nvSpPr>
      <xdr:spPr bwMode="auto">
        <a:xfrm>
          <a:off x="4953000" y="6684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186344</xdr:rowOff>
    </xdr:from>
    <xdr:ext cx="736600" cy="259045"/>
    <xdr:sp macro="" textlink="">
      <xdr:nvSpPr>
        <xdr:cNvPr id="140" name="テキスト ボックス 139"/>
        <xdr:cNvSpPr txBox="1"/>
      </xdr:nvSpPr>
      <xdr:spPr>
        <a:xfrm>
          <a:off x="4622800" y="645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289419</xdr:rowOff>
    </xdr:from>
    <xdr:to>
      <xdr:col>22</xdr:col>
      <xdr:colOff>165100</xdr:colOff>
      <xdr:row>35</xdr:row>
      <xdr:rowOff>48119</xdr:rowOff>
    </xdr:to>
    <xdr:sp macro="" textlink="">
      <xdr:nvSpPr>
        <xdr:cNvPr id="141" name="楕円 140"/>
        <xdr:cNvSpPr/>
      </xdr:nvSpPr>
      <xdr:spPr bwMode="auto">
        <a:xfrm>
          <a:off x="4254500" y="6556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58295</xdr:rowOff>
    </xdr:from>
    <xdr:ext cx="762000" cy="259045"/>
    <xdr:sp macro="" textlink="">
      <xdr:nvSpPr>
        <xdr:cNvPr id="142" name="テキスト ボックス 141"/>
        <xdr:cNvSpPr txBox="1"/>
      </xdr:nvSpPr>
      <xdr:spPr>
        <a:xfrm>
          <a:off x="3924300" y="632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235730</xdr:rowOff>
    </xdr:from>
    <xdr:to>
      <xdr:col>19</xdr:col>
      <xdr:colOff>38100</xdr:colOff>
      <xdr:row>34</xdr:row>
      <xdr:rowOff>337330</xdr:rowOff>
    </xdr:to>
    <xdr:sp macro="" textlink="">
      <xdr:nvSpPr>
        <xdr:cNvPr id="143" name="楕円 142"/>
        <xdr:cNvSpPr/>
      </xdr:nvSpPr>
      <xdr:spPr bwMode="auto">
        <a:xfrm>
          <a:off x="3556000" y="650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4607</xdr:rowOff>
    </xdr:from>
    <xdr:ext cx="762000" cy="259045"/>
    <xdr:sp macro="" textlink="">
      <xdr:nvSpPr>
        <xdr:cNvPr id="144" name="テキスト ボックス 143"/>
        <xdr:cNvSpPr txBox="1"/>
      </xdr:nvSpPr>
      <xdr:spPr>
        <a:xfrm>
          <a:off x="3225800" y="62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122443</xdr:rowOff>
    </xdr:from>
    <xdr:to>
      <xdr:col>15</xdr:col>
      <xdr:colOff>101600</xdr:colOff>
      <xdr:row>34</xdr:row>
      <xdr:rowOff>224043</xdr:rowOff>
    </xdr:to>
    <xdr:sp macro="" textlink="">
      <xdr:nvSpPr>
        <xdr:cNvPr id="145" name="楕円 144"/>
        <xdr:cNvSpPr/>
      </xdr:nvSpPr>
      <xdr:spPr bwMode="auto">
        <a:xfrm>
          <a:off x="2857500" y="6389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234220</xdr:rowOff>
    </xdr:from>
    <xdr:ext cx="762000" cy="259045"/>
    <xdr:sp macro="" textlink="">
      <xdr:nvSpPr>
        <xdr:cNvPr id="146" name="テキスト ボックス 145"/>
        <xdr:cNvSpPr txBox="1"/>
      </xdr:nvSpPr>
      <xdr:spPr>
        <a:xfrm>
          <a:off x="2527300" y="61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32,667
32,113
258.14
21,404,730
20,306,011
878,438
12,533,511
19,762,317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140222</xdr:rowOff>
    </xdr:from>
    <xdr:to>
      <xdr:col>24</xdr:col>
      <xdr:colOff>63500</xdr:colOff>
      <xdr:row>33</xdr:row>
      <xdr:rowOff>60392</xdr:rowOff>
    </xdr:to>
    <xdr:cxnSp macro="">
      <xdr:nvCxnSpPr>
        <xdr:cNvPr id="63" name="直線コネクタ 62"/>
        <xdr:cNvCxnSpPr/>
      </xdr:nvCxnSpPr>
      <xdr:spPr>
        <a:xfrm flipV="1">
          <a:off x="3797300" y="5626622"/>
          <a:ext cx="838200" cy="9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60392</xdr:rowOff>
    </xdr:from>
    <xdr:to>
      <xdr:col>19</xdr:col>
      <xdr:colOff>177800</xdr:colOff>
      <xdr:row>35</xdr:row>
      <xdr:rowOff>112137</xdr:rowOff>
    </xdr:to>
    <xdr:cxnSp macro="">
      <xdr:nvCxnSpPr>
        <xdr:cNvPr id="66" name="直線コネクタ 65"/>
        <xdr:cNvCxnSpPr/>
      </xdr:nvCxnSpPr>
      <xdr:spPr>
        <a:xfrm flipV="1">
          <a:off x="2908300" y="5718242"/>
          <a:ext cx="889000" cy="39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112137</xdr:rowOff>
    </xdr:from>
    <xdr:to>
      <xdr:col>15</xdr:col>
      <xdr:colOff>50800</xdr:colOff>
      <xdr:row>35</xdr:row>
      <xdr:rowOff>120906</xdr:rowOff>
    </xdr:to>
    <xdr:cxnSp macro="">
      <xdr:nvCxnSpPr>
        <xdr:cNvPr id="69" name="直線コネクタ 68"/>
        <xdr:cNvCxnSpPr/>
      </xdr:nvCxnSpPr>
      <xdr:spPr>
        <a:xfrm flipV="1">
          <a:off x="2019300" y="6112887"/>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89979</xdr:rowOff>
    </xdr:from>
    <xdr:to>
      <xdr:col>10</xdr:col>
      <xdr:colOff>114300</xdr:colOff>
      <xdr:row>35</xdr:row>
      <xdr:rowOff>120906</xdr:rowOff>
    </xdr:to>
    <xdr:cxnSp macro="">
      <xdr:nvCxnSpPr>
        <xdr:cNvPr id="72" name="直線コネクタ 71"/>
        <xdr:cNvCxnSpPr/>
      </xdr:nvCxnSpPr>
      <xdr:spPr>
        <a:xfrm>
          <a:off x="1130300" y="6090729"/>
          <a:ext cx="8890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89422</xdr:rowOff>
    </xdr:from>
    <xdr:to>
      <xdr:col>24</xdr:col>
      <xdr:colOff>114300</xdr:colOff>
      <xdr:row>33</xdr:row>
      <xdr:rowOff>19572</xdr:rowOff>
    </xdr:to>
    <xdr:sp macro="" textlink="">
      <xdr:nvSpPr>
        <xdr:cNvPr id="82" name="楕円 81"/>
        <xdr:cNvSpPr/>
      </xdr:nvSpPr>
      <xdr:spPr>
        <a:xfrm>
          <a:off x="4584700" y="557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112299</xdr:rowOff>
    </xdr:from>
    <xdr:ext cx="599010" cy="259045"/>
    <xdr:sp macro="" textlink="">
      <xdr:nvSpPr>
        <xdr:cNvPr id="83" name="人件費該当値テキスト"/>
        <xdr:cNvSpPr txBox="1"/>
      </xdr:nvSpPr>
      <xdr:spPr>
        <a:xfrm>
          <a:off x="4686300" y="542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9592</xdr:rowOff>
    </xdr:from>
    <xdr:to>
      <xdr:col>20</xdr:col>
      <xdr:colOff>38100</xdr:colOff>
      <xdr:row>33</xdr:row>
      <xdr:rowOff>111192</xdr:rowOff>
    </xdr:to>
    <xdr:sp macro="" textlink="">
      <xdr:nvSpPr>
        <xdr:cNvPr id="84" name="楕円 83"/>
        <xdr:cNvSpPr/>
      </xdr:nvSpPr>
      <xdr:spPr>
        <a:xfrm>
          <a:off x="3746500" y="56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127719</xdr:rowOff>
    </xdr:from>
    <xdr:ext cx="599010" cy="259045"/>
    <xdr:sp macro="" textlink="">
      <xdr:nvSpPr>
        <xdr:cNvPr id="85" name="テキスト ボックス 84"/>
        <xdr:cNvSpPr txBox="1"/>
      </xdr:nvSpPr>
      <xdr:spPr>
        <a:xfrm>
          <a:off x="3497795" y="544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61337</xdr:rowOff>
    </xdr:from>
    <xdr:to>
      <xdr:col>15</xdr:col>
      <xdr:colOff>101600</xdr:colOff>
      <xdr:row>35</xdr:row>
      <xdr:rowOff>162937</xdr:rowOff>
    </xdr:to>
    <xdr:sp macro="" textlink="">
      <xdr:nvSpPr>
        <xdr:cNvPr id="86" name="楕円 85"/>
        <xdr:cNvSpPr/>
      </xdr:nvSpPr>
      <xdr:spPr>
        <a:xfrm>
          <a:off x="2857500" y="606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8014</xdr:rowOff>
    </xdr:from>
    <xdr:ext cx="534377" cy="259045"/>
    <xdr:sp macro="" textlink="">
      <xdr:nvSpPr>
        <xdr:cNvPr id="87" name="テキスト ボックス 86"/>
        <xdr:cNvSpPr txBox="1"/>
      </xdr:nvSpPr>
      <xdr:spPr>
        <a:xfrm>
          <a:off x="2641111" y="58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70106</xdr:rowOff>
    </xdr:from>
    <xdr:to>
      <xdr:col>10</xdr:col>
      <xdr:colOff>165100</xdr:colOff>
      <xdr:row>36</xdr:row>
      <xdr:rowOff>256</xdr:rowOff>
    </xdr:to>
    <xdr:sp macro="" textlink="">
      <xdr:nvSpPr>
        <xdr:cNvPr id="88" name="楕円 87"/>
        <xdr:cNvSpPr/>
      </xdr:nvSpPr>
      <xdr:spPr>
        <a:xfrm>
          <a:off x="1968500" y="607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16783</xdr:rowOff>
    </xdr:from>
    <xdr:ext cx="534377" cy="259045"/>
    <xdr:sp macro="" textlink="">
      <xdr:nvSpPr>
        <xdr:cNvPr id="89" name="テキスト ボックス 88"/>
        <xdr:cNvSpPr txBox="1"/>
      </xdr:nvSpPr>
      <xdr:spPr>
        <a:xfrm>
          <a:off x="1752111" y="58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39179</xdr:rowOff>
    </xdr:from>
    <xdr:to>
      <xdr:col>6</xdr:col>
      <xdr:colOff>38100</xdr:colOff>
      <xdr:row>35</xdr:row>
      <xdr:rowOff>140779</xdr:rowOff>
    </xdr:to>
    <xdr:sp macro="" textlink="">
      <xdr:nvSpPr>
        <xdr:cNvPr id="90" name="楕円 89"/>
        <xdr:cNvSpPr/>
      </xdr:nvSpPr>
      <xdr:spPr>
        <a:xfrm>
          <a:off x="1079500" y="603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157306</xdr:rowOff>
    </xdr:from>
    <xdr:ext cx="534377" cy="259045"/>
    <xdr:sp macro="" textlink="">
      <xdr:nvSpPr>
        <xdr:cNvPr id="91" name="テキスト ボックス 90"/>
        <xdr:cNvSpPr txBox="1"/>
      </xdr:nvSpPr>
      <xdr:spPr>
        <a:xfrm>
          <a:off x="863111" y="581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42523</xdr:rowOff>
    </xdr:from>
    <xdr:to>
      <xdr:col>24</xdr:col>
      <xdr:colOff>63500</xdr:colOff>
      <xdr:row>56</xdr:row>
      <xdr:rowOff>131862</xdr:rowOff>
    </xdr:to>
    <xdr:cxnSp macro="">
      <xdr:nvCxnSpPr>
        <xdr:cNvPr id="123" name="直線コネクタ 122"/>
        <xdr:cNvCxnSpPr/>
      </xdr:nvCxnSpPr>
      <xdr:spPr>
        <a:xfrm flipV="1">
          <a:off x="3797300" y="9643723"/>
          <a:ext cx="838200" cy="8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131862</xdr:rowOff>
    </xdr:from>
    <xdr:to>
      <xdr:col>19</xdr:col>
      <xdr:colOff>177800</xdr:colOff>
      <xdr:row>56</xdr:row>
      <xdr:rowOff>149900</xdr:rowOff>
    </xdr:to>
    <xdr:cxnSp macro="">
      <xdr:nvCxnSpPr>
        <xdr:cNvPr id="126" name="直線コネクタ 125"/>
        <xdr:cNvCxnSpPr/>
      </xdr:nvCxnSpPr>
      <xdr:spPr>
        <a:xfrm flipV="1">
          <a:off x="2908300" y="9733062"/>
          <a:ext cx="889000" cy="1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149900</xdr:rowOff>
    </xdr:from>
    <xdr:to>
      <xdr:col>15</xdr:col>
      <xdr:colOff>50800</xdr:colOff>
      <xdr:row>56</xdr:row>
      <xdr:rowOff>158369</xdr:rowOff>
    </xdr:to>
    <xdr:cxnSp macro="">
      <xdr:nvCxnSpPr>
        <xdr:cNvPr id="129" name="直線コネクタ 128"/>
        <xdr:cNvCxnSpPr/>
      </xdr:nvCxnSpPr>
      <xdr:spPr>
        <a:xfrm flipV="1">
          <a:off x="2019300" y="9751100"/>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7580</xdr:rowOff>
    </xdr:from>
    <xdr:to>
      <xdr:col>10</xdr:col>
      <xdr:colOff>114300</xdr:colOff>
      <xdr:row>56</xdr:row>
      <xdr:rowOff>158369</xdr:rowOff>
    </xdr:to>
    <xdr:cxnSp macro="">
      <xdr:nvCxnSpPr>
        <xdr:cNvPr id="132" name="直線コネクタ 131"/>
        <xdr:cNvCxnSpPr/>
      </xdr:nvCxnSpPr>
      <xdr:spPr>
        <a:xfrm>
          <a:off x="1130300" y="9437330"/>
          <a:ext cx="889000" cy="3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43977</xdr:rowOff>
    </xdr:from>
    <xdr:ext cx="534377" cy="259045"/>
    <xdr:sp macro="" textlink="">
      <xdr:nvSpPr>
        <xdr:cNvPr id="136" name="テキスト ボックス 135"/>
        <xdr:cNvSpPr txBox="1"/>
      </xdr:nvSpPr>
      <xdr:spPr>
        <a:xfrm>
          <a:off x="863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163173</xdr:rowOff>
    </xdr:from>
    <xdr:to>
      <xdr:col>24</xdr:col>
      <xdr:colOff>114300</xdr:colOff>
      <xdr:row>56</xdr:row>
      <xdr:rowOff>93323</xdr:rowOff>
    </xdr:to>
    <xdr:sp macro="" textlink="">
      <xdr:nvSpPr>
        <xdr:cNvPr id="142" name="楕円 141"/>
        <xdr:cNvSpPr/>
      </xdr:nvSpPr>
      <xdr:spPr>
        <a:xfrm>
          <a:off x="4584700" y="959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14600</xdr:rowOff>
    </xdr:from>
    <xdr:ext cx="534377" cy="259045"/>
    <xdr:sp macro="" textlink="">
      <xdr:nvSpPr>
        <xdr:cNvPr id="143" name="物件費該当値テキスト"/>
        <xdr:cNvSpPr txBox="1"/>
      </xdr:nvSpPr>
      <xdr:spPr>
        <a:xfrm>
          <a:off x="4686300" y="94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81062</xdr:rowOff>
    </xdr:from>
    <xdr:to>
      <xdr:col>20</xdr:col>
      <xdr:colOff>38100</xdr:colOff>
      <xdr:row>57</xdr:row>
      <xdr:rowOff>11212</xdr:rowOff>
    </xdr:to>
    <xdr:sp macro="" textlink="">
      <xdr:nvSpPr>
        <xdr:cNvPr id="144" name="楕円 143"/>
        <xdr:cNvSpPr/>
      </xdr:nvSpPr>
      <xdr:spPr>
        <a:xfrm>
          <a:off x="3746500" y="96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27739</xdr:rowOff>
    </xdr:from>
    <xdr:ext cx="534377" cy="259045"/>
    <xdr:sp macro="" textlink="">
      <xdr:nvSpPr>
        <xdr:cNvPr id="145" name="テキスト ボックス 144"/>
        <xdr:cNvSpPr txBox="1"/>
      </xdr:nvSpPr>
      <xdr:spPr>
        <a:xfrm>
          <a:off x="3530111" y="94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99100</xdr:rowOff>
    </xdr:from>
    <xdr:to>
      <xdr:col>15</xdr:col>
      <xdr:colOff>101600</xdr:colOff>
      <xdr:row>57</xdr:row>
      <xdr:rowOff>29250</xdr:rowOff>
    </xdr:to>
    <xdr:sp macro="" textlink="">
      <xdr:nvSpPr>
        <xdr:cNvPr id="146" name="楕円 145"/>
        <xdr:cNvSpPr/>
      </xdr:nvSpPr>
      <xdr:spPr>
        <a:xfrm>
          <a:off x="2857500" y="97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20377</xdr:rowOff>
    </xdr:from>
    <xdr:ext cx="534377" cy="259045"/>
    <xdr:sp macro="" textlink="">
      <xdr:nvSpPr>
        <xdr:cNvPr id="147" name="テキスト ボックス 146"/>
        <xdr:cNvSpPr txBox="1"/>
      </xdr:nvSpPr>
      <xdr:spPr>
        <a:xfrm>
          <a:off x="2641111" y="979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107569</xdr:rowOff>
    </xdr:from>
    <xdr:to>
      <xdr:col>10</xdr:col>
      <xdr:colOff>165100</xdr:colOff>
      <xdr:row>57</xdr:row>
      <xdr:rowOff>37719</xdr:rowOff>
    </xdr:to>
    <xdr:sp macro="" textlink="">
      <xdr:nvSpPr>
        <xdr:cNvPr id="148" name="楕円 147"/>
        <xdr:cNvSpPr/>
      </xdr:nvSpPr>
      <xdr:spPr>
        <a:xfrm>
          <a:off x="1968500" y="97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54246</xdr:rowOff>
    </xdr:from>
    <xdr:ext cx="534377" cy="259045"/>
    <xdr:sp macro="" textlink="">
      <xdr:nvSpPr>
        <xdr:cNvPr id="149" name="テキスト ボックス 148"/>
        <xdr:cNvSpPr txBox="1"/>
      </xdr:nvSpPr>
      <xdr:spPr>
        <a:xfrm>
          <a:off x="1752111" y="94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128230</xdr:rowOff>
    </xdr:from>
    <xdr:to>
      <xdr:col>6</xdr:col>
      <xdr:colOff>38100</xdr:colOff>
      <xdr:row>55</xdr:row>
      <xdr:rowOff>58380</xdr:rowOff>
    </xdr:to>
    <xdr:sp macro="" textlink="">
      <xdr:nvSpPr>
        <xdr:cNvPr id="150" name="楕円 149"/>
        <xdr:cNvSpPr/>
      </xdr:nvSpPr>
      <xdr:spPr>
        <a:xfrm>
          <a:off x="1079500" y="93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74907</xdr:rowOff>
    </xdr:from>
    <xdr:ext cx="599010" cy="259045"/>
    <xdr:sp macro="" textlink="">
      <xdr:nvSpPr>
        <xdr:cNvPr id="151" name="テキスト ボックス 150"/>
        <xdr:cNvSpPr txBox="1"/>
      </xdr:nvSpPr>
      <xdr:spPr>
        <a:xfrm>
          <a:off x="830795" y="916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68948</xdr:rowOff>
    </xdr:from>
    <xdr:to>
      <xdr:col>24</xdr:col>
      <xdr:colOff>63500</xdr:colOff>
      <xdr:row>78</xdr:row>
      <xdr:rowOff>91866</xdr:rowOff>
    </xdr:to>
    <xdr:cxnSp macro="">
      <xdr:nvCxnSpPr>
        <xdr:cNvPr id="180" name="直線コネクタ 179"/>
        <xdr:cNvCxnSpPr/>
      </xdr:nvCxnSpPr>
      <xdr:spPr>
        <a:xfrm flipV="1">
          <a:off x="3797300" y="13442048"/>
          <a:ext cx="8382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83769</xdr:rowOff>
    </xdr:from>
    <xdr:to>
      <xdr:col>19</xdr:col>
      <xdr:colOff>177800</xdr:colOff>
      <xdr:row>78</xdr:row>
      <xdr:rowOff>91866</xdr:rowOff>
    </xdr:to>
    <xdr:cxnSp macro="">
      <xdr:nvCxnSpPr>
        <xdr:cNvPr id="183" name="直線コネクタ 182"/>
        <xdr:cNvCxnSpPr/>
      </xdr:nvCxnSpPr>
      <xdr:spPr>
        <a:xfrm>
          <a:off x="2908300" y="13456869"/>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83769</xdr:rowOff>
    </xdr:from>
    <xdr:to>
      <xdr:col>15</xdr:col>
      <xdr:colOff>50800</xdr:colOff>
      <xdr:row>78</xdr:row>
      <xdr:rowOff>98056</xdr:rowOff>
    </xdr:to>
    <xdr:cxnSp macro="">
      <xdr:nvCxnSpPr>
        <xdr:cNvPr id="186" name="直線コネクタ 185"/>
        <xdr:cNvCxnSpPr/>
      </xdr:nvCxnSpPr>
      <xdr:spPr>
        <a:xfrm flipV="1">
          <a:off x="2019300" y="1345686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98056</xdr:rowOff>
    </xdr:from>
    <xdr:to>
      <xdr:col>10</xdr:col>
      <xdr:colOff>114300</xdr:colOff>
      <xdr:row>78</xdr:row>
      <xdr:rowOff>116287</xdr:rowOff>
    </xdr:to>
    <xdr:cxnSp macro="">
      <xdr:nvCxnSpPr>
        <xdr:cNvPr id="189" name="直線コネクタ 188"/>
        <xdr:cNvCxnSpPr/>
      </xdr:nvCxnSpPr>
      <xdr:spPr>
        <a:xfrm flipV="1">
          <a:off x="1130300" y="13471156"/>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91" name="テキスト ボックス 190"/>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18148</xdr:rowOff>
    </xdr:from>
    <xdr:to>
      <xdr:col>24</xdr:col>
      <xdr:colOff>114300</xdr:colOff>
      <xdr:row>78</xdr:row>
      <xdr:rowOff>119748</xdr:rowOff>
    </xdr:to>
    <xdr:sp macro="" textlink="">
      <xdr:nvSpPr>
        <xdr:cNvPr id="199" name="楕円 198"/>
        <xdr:cNvSpPr/>
      </xdr:nvSpPr>
      <xdr:spPr>
        <a:xfrm>
          <a:off x="4584700" y="1339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148937</xdr:rowOff>
    </xdr:from>
    <xdr:ext cx="469744" cy="259045"/>
    <xdr:sp macro="" textlink="">
      <xdr:nvSpPr>
        <xdr:cNvPr id="200" name="維持補修費該当値テキスト"/>
        <xdr:cNvSpPr txBox="1"/>
      </xdr:nvSpPr>
      <xdr:spPr>
        <a:xfrm>
          <a:off x="4686300" y="1335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41066</xdr:rowOff>
    </xdr:from>
    <xdr:to>
      <xdr:col>20</xdr:col>
      <xdr:colOff>38100</xdr:colOff>
      <xdr:row>78</xdr:row>
      <xdr:rowOff>142666</xdr:rowOff>
    </xdr:to>
    <xdr:sp macro="" textlink="">
      <xdr:nvSpPr>
        <xdr:cNvPr id="201" name="楕円 200"/>
        <xdr:cNvSpPr/>
      </xdr:nvSpPr>
      <xdr:spPr>
        <a:xfrm>
          <a:off x="3746500" y="134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133793</xdr:rowOff>
    </xdr:from>
    <xdr:ext cx="469744" cy="259045"/>
    <xdr:sp macro="" textlink="">
      <xdr:nvSpPr>
        <xdr:cNvPr id="202" name="テキスト ボックス 201"/>
        <xdr:cNvSpPr txBox="1"/>
      </xdr:nvSpPr>
      <xdr:spPr>
        <a:xfrm>
          <a:off x="3562428" y="1350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32969</xdr:rowOff>
    </xdr:from>
    <xdr:to>
      <xdr:col>15</xdr:col>
      <xdr:colOff>101600</xdr:colOff>
      <xdr:row>78</xdr:row>
      <xdr:rowOff>134569</xdr:rowOff>
    </xdr:to>
    <xdr:sp macro="" textlink="">
      <xdr:nvSpPr>
        <xdr:cNvPr id="203" name="楕円 202"/>
        <xdr:cNvSpPr/>
      </xdr:nvSpPr>
      <xdr:spPr>
        <a:xfrm>
          <a:off x="2857500" y="1340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151096</xdr:rowOff>
    </xdr:from>
    <xdr:ext cx="469744" cy="259045"/>
    <xdr:sp macro="" textlink="">
      <xdr:nvSpPr>
        <xdr:cNvPr id="204" name="テキスト ボックス 203"/>
        <xdr:cNvSpPr txBox="1"/>
      </xdr:nvSpPr>
      <xdr:spPr>
        <a:xfrm>
          <a:off x="2673428" y="1318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47256</xdr:rowOff>
    </xdr:from>
    <xdr:to>
      <xdr:col>10</xdr:col>
      <xdr:colOff>165100</xdr:colOff>
      <xdr:row>78</xdr:row>
      <xdr:rowOff>148856</xdr:rowOff>
    </xdr:to>
    <xdr:sp macro="" textlink="">
      <xdr:nvSpPr>
        <xdr:cNvPr id="205" name="楕円 204"/>
        <xdr:cNvSpPr/>
      </xdr:nvSpPr>
      <xdr:spPr>
        <a:xfrm>
          <a:off x="1968500" y="1342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165383</xdr:rowOff>
    </xdr:from>
    <xdr:ext cx="469744" cy="259045"/>
    <xdr:sp macro="" textlink="">
      <xdr:nvSpPr>
        <xdr:cNvPr id="206" name="テキスト ボックス 205"/>
        <xdr:cNvSpPr txBox="1"/>
      </xdr:nvSpPr>
      <xdr:spPr>
        <a:xfrm>
          <a:off x="1784428" y="1319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65487</xdr:rowOff>
    </xdr:from>
    <xdr:to>
      <xdr:col>6</xdr:col>
      <xdr:colOff>38100</xdr:colOff>
      <xdr:row>78</xdr:row>
      <xdr:rowOff>167087</xdr:rowOff>
    </xdr:to>
    <xdr:sp macro="" textlink="">
      <xdr:nvSpPr>
        <xdr:cNvPr id="207" name="楕円 206"/>
        <xdr:cNvSpPr/>
      </xdr:nvSpPr>
      <xdr:spPr>
        <a:xfrm>
          <a:off x="1079500" y="1343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158214</xdr:rowOff>
    </xdr:from>
    <xdr:ext cx="469744" cy="259045"/>
    <xdr:sp macro="" textlink="">
      <xdr:nvSpPr>
        <xdr:cNvPr id="208" name="テキスト ボックス 207"/>
        <xdr:cNvSpPr txBox="1"/>
      </xdr:nvSpPr>
      <xdr:spPr>
        <a:xfrm>
          <a:off x="895428" y="1353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40856</xdr:rowOff>
    </xdr:from>
    <xdr:to>
      <xdr:col>24</xdr:col>
      <xdr:colOff>63500</xdr:colOff>
      <xdr:row>98</xdr:row>
      <xdr:rowOff>137579</xdr:rowOff>
    </xdr:to>
    <xdr:cxnSp macro="">
      <xdr:nvCxnSpPr>
        <xdr:cNvPr id="238" name="直線コネクタ 237"/>
        <xdr:cNvCxnSpPr/>
      </xdr:nvCxnSpPr>
      <xdr:spPr>
        <a:xfrm flipV="1">
          <a:off x="3797300" y="16671506"/>
          <a:ext cx="838200" cy="2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102566</xdr:rowOff>
    </xdr:from>
    <xdr:to>
      <xdr:col>19</xdr:col>
      <xdr:colOff>177800</xdr:colOff>
      <xdr:row>98</xdr:row>
      <xdr:rowOff>137579</xdr:rowOff>
    </xdr:to>
    <xdr:cxnSp macro="">
      <xdr:nvCxnSpPr>
        <xdr:cNvPr id="241" name="直線コネクタ 240"/>
        <xdr:cNvCxnSpPr/>
      </xdr:nvCxnSpPr>
      <xdr:spPr>
        <a:xfrm>
          <a:off x="2908300" y="16904666"/>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102566</xdr:rowOff>
    </xdr:from>
    <xdr:to>
      <xdr:col>15</xdr:col>
      <xdr:colOff>50800</xdr:colOff>
      <xdr:row>98</xdr:row>
      <xdr:rowOff>137122</xdr:rowOff>
    </xdr:to>
    <xdr:cxnSp macro="">
      <xdr:nvCxnSpPr>
        <xdr:cNvPr id="244" name="直線コネクタ 243"/>
        <xdr:cNvCxnSpPr/>
      </xdr:nvCxnSpPr>
      <xdr:spPr>
        <a:xfrm flipV="1">
          <a:off x="2019300" y="16904666"/>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102336</xdr:rowOff>
    </xdr:from>
    <xdr:to>
      <xdr:col>10</xdr:col>
      <xdr:colOff>114300</xdr:colOff>
      <xdr:row>98</xdr:row>
      <xdr:rowOff>137122</xdr:rowOff>
    </xdr:to>
    <xdr:cxnSp macro="">
      <xdr:nvCxnSpPr>
        <xdr:cNvPr id="247" name="直線コネクタ 246"/>
        <xdr:cNvCxnSpPr/>
      </xdr:nvCxnSpPr>
      <xdr:spPr>
        <a:xfrm>
          <a:off x="1130300" y="16904436"/>
          <a:ext cx="8890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161506</xdr:rowOff>
    </xdr:from>
    <xdr:to>
      <xdr:col>24</xdr:col>
      <xdr:colOff>114300</xdr:colOff>
      <xdr:row>97</xdr:row>
      <xdr:rowOff>91656</xdr:rowOff>
    </xdr:to>
    <xdr:sp macro="" textlink="">
      <xdr:nvSpPr>
        <xdr:cNvPr id="257" name="楕円 256"/>
        <xdr:cNvSpPr/>
      </xdr:nvSpPr>
      <xdr:spPr>
        <a:xfrm>
          <a:off x="4584700" y="1662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139933</xdr:rowOff>
    </xdr:from>
    <xdr:ext cx="534377" cy="259045"/>
    <xdr:sp macro="" textlink="">
      <xdr:nvSpPr>
        <xdr:cNvPr id="258" name="扶助費該当値テキスト"/>
        <xdr:cNvSpPr txBox="1"/>
      </xdr:nvSpPr>
      <xdr:spPr>
        <a:xfrm>
          <a:off x="4686300" y="1659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86779</xdr:rowOff>
    </xdr:from>
    <xdr:to>
      <xdr:col>20</xdr:col>
      <xdr:colOff>38100</xdr:colOff>
      <xdr:row>99</xdr:row>
      <xdr:rowOff>16929</xdr:rowOff>
    </xdr:to>
    <xdr:sp macro="" textlink="">
      <xdr:nvSpPr>
        <xdr:cNvPr id="259" name="楕円 258"/>
        <xdr:cNvSpPr/>
      </xdr:nvSpPr>
      <xdr:spPr>
        <a:xfrm>
          <a:off x="3746500" y="168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8056</xdr:rowOff>
    </xdr:from>
    <xdr:ext cx="534377" cy="259045"/>
    <xdr:sp macro="" textlink="">
      <xdr:nvSpPr>
        <xdr:cNvPr id="260" name="テキスト ボックス 259"/>
        <xdr:cNvSpPr txBox="1"/>
      </xdr:nvSpPr>
      <xdr:spPr>
        <a:xfrm>
          <a:off x="3530111" y="1698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51766</xdr:rowOff>
    </xdr:from>
    <xdr:to>
      <xdr:col>15</xdr:col>
      <xdr:colOff>101600</xdr:colOff>
      <xdr:row>98</xdr:row>
      <xdr:rowOff>153366</xdr:rowOff>
    </xdr:to>
    <xdr:sp macro="" textlink="">
      <xdr:nvSpPr>
        <xdr:cNvPr id="261" name="楕円 260"/>
        <xdr:cNvSpPr/>
      </xdr:nvSpPr>
      <xdr:spPr>
        <a:xfrm>
          <a:off x="2857500" y="168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144493</xdr:rowOff>
    </xdr:from>
    <xdr:ext cx="534377" cy="259045"/>
    <xdr:sp macro="" textlink="">
      <xdr:nvSpPr>
        <xdr:cNvPr id="262" name="テキスト ボックス 261"/>
        <xdr:cNvSpPr txBox="1"/>
      </xdr:nvSpPr>
      <xdr:spPr>
        <a:xfrm>
          <a:off x="2641111" y="1694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86322</xdr:rowOff>
    </xdr:from>
    <xdr:to>
      <xdr:col>10</xdr:col>
      <xdr:colOff>165100</xdr:colOff>
      <xdr:row>99</xdr:row>
      <xdr:rowOff>16472</xdr:rowOff>
    </xdr:to>
    <xdr:sp macro="" textlink="">
      <xdr:nvSpPr>
        <xdr:cNvPr id="263" name="楕円 262"/>
        <xdr:cNvSpPr/>
      </xdr:nvSpPr>
      <xdr:spPr>
        <a:xfrm>
          <a:off x="1968500" y="168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7599</xdr:rowOff>
    </xdr:from>
    <xdr:ext cx="534377" cy="259045"/>
    <xdr:sp macro="" textlink="">
      <xdr:nvSpPr>
        <xdr:cNvPr id="264" name="テキスト ボックス 263"/>
        <xdr:cNvSpPr txBox="1"/>
      </xdr:nvSpPr>
      <xdr:spPr>
        <a:xfrm>
          <a:off x="1752111" y="1698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51536</xdr:rowOff>
    </xdr:from>
    <xdr:to>
      <xdr:col>6</xdr:col>
      <xdr:colOff>38100</xdr:colOff>
      <xdr:row>98</xdr:row>
      <xdr:rowOff>153136</xdr:rowOff>
    </xdr:to>
    <xdr:sp macro="" textlink="">
      <xdr:nvSpPr>
        <xdr:cNvPr id="265" name="楕円 264"/>
        <xdr:cNvSpPr/>
      </xdr:nvSpPr>
      <xdr:spPr>
        <a:xfrm>
          <a:off x="1079500" y="168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144263</xdr:rowOff>
    </xdr:from>
    <xdr:ext cx="534377" cy="259045"/>
    <xdr:sp macro="" textlink="">
      <xdr:nvSpPr>
        <xdr:cNvPr id="266" name="テキスト ボックス 265"/>
        <xdr:cNvSpPr txBox="1"/>
      </xdr:nvSpPr>
      <xdr:spPr>
        <a:xfrm>
          <a:off x="863111" y="1694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15265</xdr:rowOff>
    </xdr:from>
    <xdr:to>
      <xdr:col>55</xdr:col>
      <xdr:colOff>0</xdr:colOff>
      <xdr:row>35</xdr:row>
      <xdr:rowOff>2563</xdr:rowOff>
    </xdr:to>
    <xdr:cxnSp macro="">
      <xdr:nvCxnSpPr>
        <xdr:cNvPr id="295" name="直線コネクタ 294"/>
        <xdr:cNvCxnSpPr/>
      </xdr:nvCxnSpPr>
      <xdr:spPr>
        <a:xfrm>
          <a:off x="9639300" y="5158765"/>
          <a:ext cx="838200" cy="84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15265</xdr:rowOff>
    </xdr:from>
    <xdr:to>
      <xdr:col>50</xdr:col>
      <xdr:colOff>114300</xdr:colOff>
      <xdr:row>35</xdr:row>
      <xdr:rowOff>31008</xdr:rowOff>
    </xdr:to>
    <xdr:cxnSp macro="">
      <xdr:nvCxnSpPr>
        <xdr:cNvPr id="298" name="直線コネクタ 297"/>
        <xdr:cNvCxnSpPr/>
      </xdr:nvCxnSpPr>
      <xdr:spPr>
        <a:xfrm flipV="1">
          <a:off x="8750300" y="5158765"/>
          <a:ext cx="889000" cy="87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43141</xdr:rowOff>
    </xdr:from>
    <xdr:ext cx="599010" cy="259045"/>
    <xdr:sp macro="" textlink="">
      <xdr:nvSpPr>
        <xdr:cNvPr id="300" name="テキスト ボックス 299"/>
        <xdr:cNvSpPr txBox="1"/>
      </xdr:nvSpPr>
      <xdr:spPr>
        <a:xfrm>
          <a:off x="9339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20653</xdr:rowOff>
    </xdr:from>
    <xdr:to>
      <xdr:col>45</xdr:col>
      <xdr:colOff>177800</xdr:colOff>
      <xdr:row>35</xdr:row>
      <xdr:rowOff>31008</xdr:rowOff>
    </xdr:to>
    <xdr:cxnSp macro="">
      <xdr:nvCxnSpPr>
        <xdr:cNvPr id="301" name="直線コネクタ 300"/>
        <xdr:cNvCxnSpPr/>
      </xdr:nvCxnSpPr>
      <xdr:spPr>
        <a:xfrm>
          <a:off x="7861300" y="6021403"/>
          <a:ext cx="8890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81660</xdr:rowOff>
    </xdr:from>
    <xdr:ext cx="534377" cy="259045"/>
    <xdr:sp macro="" textlink="">
      <xdr:nvSpPr>
        <xdr:cNvPr id="303" name="テキスト ボックス 302"/>
        <xdr:cNvSpPr txBox="1"/>
      </xdr:nvSpPr>
      <xdr:spPr>
        <a:xfrm>
          <a:off x="8483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130701</xdr:rowOff>
    </xdr:from>
    <xdr:to>
      <xdr:col>41</xdr:col>
      <xdr:colOff>50800</xdr:colOff>
      <xdr:row>35</xdr:row>
      <xdr:rowOff>20653</xdr:rowOff>
    </xdr:to>
    <xdr:cxnSp macro="">
      <xdr:nvCxnSpPr>
        <xdr:cNvPr id="304" name="直線コネクタ 303"/>
        <xdr:cNvCxnSpPr/>
      </xdr:nvCxnSpPr>
      <xdr:spPr>
        <a:xfrm>
          <a:off x="6972300" y="5960001"/>
          <a:ext cx="889000" cy="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129323</xdr:rowOff>
    </xdr:from>
    <xdr:ext cx="534377" cy="259045"/>
    <xdr:sp macro="" textlink="">
      <xdr:nvSpPr>
        <xdr:cNvPr id="306" name="テキスト ボックス 305"/>
        <xdr:cNvSpPr txBox="1"/>
      </xdr:nvSpPr>
      <xdr:spPr>
        <a:xfrm>
          <a:off x="7594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151627</xdr:rowOff>
    </xdr:from>
    <xdr:ext cx="534377" cy="259045"/>
    <xdr:sp macro="" textlink="">
      <xdr:nvSpPr>
        <xdr:cNvPr id="308" name="テキスト ボックス 307"/>
        <xdr:cNvSpPr txBox="1"/>
      </xdr:nvSpPr>
      <xdr:spPr>
        <a:xfrm>
          <a:off x="6705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123213</xdr:rowOff>
    </xdr:from>
    <xdr:to>
      <xdr:col>55</xdr:col>
      <xdr:colOff>50800</xdr:colOff>
      <xdr:row>35</xdr:row>
      <xdr:rowOff>53363</xdr:rowOff>
    </xdr:to>
    <xdr:sp macro="" textlink="">
      <xdr:nvSpPr>
        <xdr:cNvPr id="314" name="楕円 313"/>
        <xdr:cNvSpPr/>
      </xdr:nvSpPr>
      <xdr:spPr>
        <a:xfrm>
          <a:off x="10426700" y="595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146090</xdr:rowOff>
    </xdr:from>
    <xdr:ext cx="534377" cy="259045"/>
    <xdr:sp macro="" textlink="">
      <xdr:nvSpPr>
        <xdr:cNvPr id="315" name="補助費等該当値テキスト"/>
        <xdr:cNvSpPr txBox="1"/>
      </xdr:nvSpPr>
      <xdr:spPr>
        <a:xfrm>
          <a:off x="10528300" y="5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135915</xdr:rowOff>
    </xdr:from>
    <xdr:to>
      <xdr:col>50</xdr:col>
      <xdr:colOff>165100</xdr:colOff>
      <xdr:row>30</xdr:row>
      <xdr:rowOff>66065</xdr:rowOff>
    </xdr:to>
    <xdr:sp macro="" textlink="">
      <xdr:nvSpPr>
        <xdr:cNvPr id="316" name="楕円 315"/>
        <xdr:cNvSpPr/>
      </xdr:nvSpPr>
      <xdr:spPr>
        <a:xfrm>
          <a:off x="9588500" y="51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82592</xdr:rowOff>
    </xdr:from>
    <xdr:ext cx="599010" cy="259045"/>
    <xdr:sp macro="" textlink="">
      <xdr:nvSpPr>
        <xdr:cNvPr id="317" name="テキスト ボックス 316"/>
        <xdr:cNvSpPr txBox="1"/>
      </xdr:nvSpPr>
      <xdr:spPr>
        <a:xfrm>
          <a:off x="9339795" y="488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151658</xdr:rowOff>
    </xdr:from>
    <xdr:to>
      <xdr:col>46</xdr:col>
      <xdr:colOff>38100</xdr:colOff>
      <xdr:row>35</xdr:row>
      <xdr:rowOff>81808</xdr:rowOff>
    </xdr:to>
    <xdr:sp macro="" textlink="">
      <xdr:nvSpPr>
        <xdr:cNvPr id="318" name="楕円 317"/>
        <xdr:cNvSpPr/>
      </xdr:nvSpPr>
      <xdr:spPr>
        <a:xfrm>
          <a:off x="8699500" y="598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98335</xdr:rowOff>
    </xdr:from>
    <xdr:ext cx="534377" cy="259045"/>
    <xdr:sp macro="" textlink="">
      <xdr:nvSpPr>
        <xdr:cNvPr id="319" name="テキスト ボックス 318"/>
        <xdr:cNvSpPr txBox="1"/>
      </xdr:nvSpPr>
      <xdr:spPr>
        <a:xfrm>
          <a:off x="8483111" y="575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141303</xdr:rowOff>
    </xdr:from>
    <xdr:to>
      <xdr:col>41</xdr:col>
      <xdr:colOff>101600</xdr:colOff>
      <xdr:row>35</xdr:row>
      <xdr:rowOff>71453</xdr:rowOff>
    </xdr:to>
    <xdr:sp macro="" textlink="">
      <xdr:nvSpPr>
        <xdr:cNvPr id="320" name="楕円 319"/>
        <xdr:cNvSpPr/>
      </xdr:nvSpPr>
      <xdr:spPr>
        <a:xfrm>
          <a:off x="7810500" y="59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87980</xdr:rowOff>
    </xdr:from>
    <xdr:ext cx="534377" cy="259045"/>
    <xdr:sp macro="" textlink="">
      <xdr:nvSpPr>
        <xdr:cNvPr id="321" name="テキスト ボックス 320"/>
        <xdr:cNvSpPr txBox="1"/>
      </xdr:nvSpPr>
      <xdr:spPr>
        <a:xfrm>
          <a:off x="7594111" y="57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79901</xdr:rowOff>
    </xdr:from>
    <xdr:to>
      <xdr:col>36</xdr:col>
      <xdr:colOff>165100</xdr:colOff>
      <xdr:row>35</xdr:row>
      <xdr:rowOff>10051</xdr:rowOff>
    </xdr:to>
    <xdr:sp macro="" textlink="">
      <xdr:nvSpPr>
        <xdr:cNvPr id="322" name="楕円 321"/>
        <xdr:cNvSpPr/>
      </xdr:nvSpPr>
      <xdr:spPr>
        <a:xfrm>
          <a:off x="6921500" y="590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26578</xdr:rowOff>
    </xdr:from>
    <xdr:ext cx="599010" cy="259045"/>
    <xdr:sp macro="" textlink="">
      <xdr:nvSpPr>
        <xdr:cNvPr id="323" name="テキスト ボックス 322"/>
        <xdr:cNvSpPr txBox="1"/>
      </xdr:nvSpPr>
      <xdr:spPr>
        <a:xfrm>
          <a:off x="6672795" y="568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170980</xdr:rowOff>
    </xdr:from>
    <xdr:to>
      <xdr:col>55</xdr:col>
      <xdr:colOff>0</xdr:colOff>
      <xdr:row>56</xdr:row>
      <xdr:rowOff>147031</xdr:rowOff>
    </xdr:to>
    <xdr:cxnSp macro="">
      <xdr:nvCxnSpPr>
        <xdr:cNvPr id="352" name="直線コネクタ 351"/>
        <xdr:cNvCxnSpPr/>
      </xdr:nvCxnSpPr>
      <xdr:spPr>
        <a:xfrm>
          <a:off x="9639300" y="9600730"/>
          <a:ext cx="838200" cy="14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50866</xdr:rowOff>
    </xdr:from>
    <xdr:to>
      <xdr:col>50</xdr:col>
      <xdr:colOff>114300</xdr:colOff>
      <xdr:row>55</xdr:row>
      <xdr:rowOff>170980</xdr:rowOff>
    </xdr:to>
    <xdr:cxnSp macro="">
      <xdr:nvCxnSpPr>
        <xdr:cNvPr id="355" name="直線コネクタ 354"/>
        <xdr:cNvCxnSpPr/>
      </xdr:nvCxnSpPr>
      <xdr:spPr>
        <a:xfrm>
          <a:off x="8750300" y="8966266"/>
          <a:ext cx="889000" cy="6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50866</xdr:rowOff>
    </xdr:from>
    <xdr:to>
      <xdr:col>45</xdr:col>
      <xdr:colOff>177800</xdr:colOff>
      <xdr:row>54</xdr:row>
      <xdr:rowOff>86573</xdr:rowOff>
    </xdr:to>
    <xdr:cxnSp macro="">
      <xdr:nvCxnSpPr>
        <xdr:cNvPr id="358" name="直線コネクタ 357"/>
        <xdr:cNvCxnSpPr/>
      </xdr:nvCxnSpPr>
      <xdr:spPr>
        <a:xfrm flipV="1">
          <a:off x="7861300" y="8966266"/>
          <a:ext cx="889000" cy="37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86573</xdr:rowOff>
    </xdr:from>
    <xdr:to>
      <xdr:col>41</xdr:col>
      <xdr:colOff>50800</xdr:colOff>
      <xdr:row>56</xdr:row>
      <xdr:rowOff>95755</xdr:rowOff>
    </xdr:to>
    <xdr:cxnSp macro="">
      <xdr:nvCxnSpPr>
        <xdr:cNvPr id="361" name="直線コネクタ 360"/>
        <xdr:cNvCxnSpPr/>
      </xdr:nvCxnSpPr>
      <xdr:spPr>
        <a:xfrm flipV="1">
          <a:off x="6972300" y="9344873"/>
          <a:ext cx="889000" cy="3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3" name="テキスト ボックス 362"/>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96231</xdr:rowOff>
    </xdr:from>
    <xdr:to>
      <xdr:col>55</xdr:col>
      <xdr:colOff>50800</xdr:colOff>
      <xdr:row>57</xdr:row>
      <xdr:rowOff>26381</xdr:rowOff>
    </xdr:to>
    <xdr:sp macro="" textlink="">
      <xdr:nvSpPr>
        <xdr:cNvPr id="371" name="楕円 370"/>
        <xdr:cNvSpPr/>
      </xdr:nvSpPr>
      <xdr:spPr>
        <a:xfrm>
          <a:off x="10426700" y="969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74658</xdr:rowOff>
    </xdr:from>
    <xdr:ext cx="534377" cy="259045"/>
    <xdr:sp macro="" textlink="">
      <xdr:nvSpPr>
        <xdr:cNvPr id="372" name="普通建設事業費該当値テキスト"/>
        <xdr:cNvSpPr txBox="1"/>
      </xdr:nvSpPr>
      <xdr:spPr>
        <a:xfrm>
          <a:off x="10528300" y="967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120180</xdr:rowOff>
    </xdr:from>
    <xdr:to>
      <xdr:col>50</xdr:col>
      <xdr:colOff>165100</xdr:colOff>
      <xdr:row>56</xdr:row>
      <xdr:rowOff>50330</xdr:rowOff>
    </xdr:to>
    <xdr:sp macro="" textlink="">
      <xdr:nvSpPr>
        <xdr:cNvPr id="373" name="楕円 372"/>
        <xdr:cNvSpPr/>
      </xdr:nvSpPr>
      <xdr:spPr>
        <a:xfrm>
          <a:off x="9588500" y="95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41457</xdr:rowOff>
    </xdr:from>
    <xdr:ext cx="534377" cy="259045"/>
    <xdr:sp macro="" textlink="">
      <xdr:nvSpPr>
        <xdr:cNvPr id="374" name="テキスト ボックス 373"/>
        <xdr:cNvSpPr txBox="1"/>
      </xdr:nvSpPr>
      <xdr:spPr>
        <a:xfrm>
          <a:off x="9372111" y="96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66</xdr:rowOff>
    </xdr:from>
    <xdr:to>
      <xdr:col>46</xdr:col>
      <xdr:colOff>38100</xdr:colOff>
      <xdr:row>52</xdr:row>
      <xdr:rowOff>101666</xdr:rowOff>
    </xdr:to>
    <xdr:sp macro="" textlink="">
      <xdr:nvSpPr>
        <xdr:cNvPr id="375" name="楕円 374"/>
        <xdr:cNvSpPr/>
      </xdr:nvSpPr>
      <xdr:spPr>
        <a:xfrm>
          <a:off x="8699500" y="891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118193</xdr:rowOff>
    </xdr:from>
    <xdr:ext cx="599010" cy="259045"/>
    <xdr:sp macro="" textlink="">
      <xdr:nvSpPr>
        <xdr:cNvPr id="376" name="テキスト ボックス 375"/>
        <xdr:cNvSpPr txBox="1"/>
      </xdr:nvSpPr>
      <xdr:spPr>
        <a:xfrm>
          <a:off x="8450795" y="869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35773</xdr:rowOff>
    </xdr:from>
    <xdr:to>
      <xdr:col>41</xdr:col>
      <xdr:colOff>101600</xdr:colOff>
      <xdr:row>54</xdr:row>
      <xdr:rowOff>137373</xdr:rowOff>
    </xdr:to>
    <xdr:sp macro="" textlink="">
      <xdr:nvSpPr>
        <xdr:cNvPr id="377" name="楕円 376"/>
        <xdr:cNvSpPr/>
      </xdr:nvSpPr>
      <xdr:spPr>
        <a:xfrm>
          <a:off x="7810500" y="929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153900</xdr:rowOff>
    </xdr:from>
    <xdr:ext cx="599010" cy="259045"/>
    <xdr:sp macro="" textlink="">
      <xdr:nvSpPr>
        <xdr:cNvPr id="378" name="テキスト ボックス 377"/>
        <xdr:cNvSpPr txBox="1"/>
      </xdr:nvSpPr>
      <xdr:spPr>
        <a:xfrm>
          <a:off x="7561795" y="906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44955</xdr:rowOff>
    </xdr:from>
    <xdr:to>
      <xdr:col>36</xdr:col>
      <xdr:colOff>165100</xdr:colOff>
      <xdr:row>56</xdr:row>
      <xdr:rowOff>146555</xdr:rowOff>
    </xdr:to>
    <xdr:sp macro="" textlink="">
      <xdr:nvSpPr>
        <xdr:cNvPr id="379" name="楕円 378"/>
        <xdr:cNvSpPr/>
      </xdr:nvSpPr>
      <xdr:spPr>
        <a:xfrm>
          <a:off x="6921500" y="96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137682</xdr:rowOff>
    </xdr:from>
    <xdr:ext cx="534377" cy="259045"/>
    <xdr:sp macro="" textlink="">
      <xdr:nvSpPr>
        <xdr:cNvPr id="380" name="テキスト ボックス 379"/>
        <xdr:cNvSpPr txBox="1"/>
      </xdr:nvSpPr>
      <xdr:spPr>
        <a:xfrm>
          <a:off x="6705111" y="973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80341</xdr:rowOff>
    </xdr:from>
    <xdr:to>
      <xdr:col>55</xdr:col>
      <xdr:colOff>0</xdr:colOff>
      <xdr:row>79</xdr:row>
      <xdr:rowOff>3823</xdr:rowOff>
    </xdr:to>
    <xdr:cxnSp macro="">
      <xdr:nvCxnSpPr>
        <xdr:cNvPr id="409" name="直線コネクタ 408"/>
        <xdr:cNvCxnSpPr/>
      </xdr:nvCxnSpPr>
      <xdr:spPr>
        <a:xfrm>
          <a:off x="9639300" y="13453441"/>
          <a:ext cx="838200" cy="9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80341</xdr:rowOff>
    </xdr:from>
    <xdr:to>
      <xdr:col>50</xdr:col>
      <xdr:colOff>114300</xdr:colOff>
      <xdr:row>79</xdr:row>
      <xdr:rowOff>26048</xdr:rowOff>
    </xdr:to>
    <xdr:cxnSp macro="">
      <xdr:nvCxnSpPr>
        <xdr:cNvPr id="412" name="直線コネクタ 411"/>
        <xdr:cNvCxnSpPr/>
      </xdr:nvCxnSpPr>
      <xdr:spPr>
        <a:xfrm flipV="1">
          <a:off x="8750300" y="13453441"/>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26048</xdr:rowOff>
    </xdr:from>
    <xdr:to>
      <xdr:col>45</xdr:col>
      <xdr:colOff>177800</xdr:colOff>
      <xdr:row>79</xdr:row>
      <xdr:rowOff>44450</xdr:rowOff>
    </xdr:to>
    <xdr:cxnSp macro="">
      <xdr:nvCxnSpPr>
        <xdr:cNvPr id="415" name="直線コネクタ 414"/>
        <xdr:cNvCxnSpPr/>
      </xdr:nvCxnSpPr>
      <xdr:spPr>
        <a:xfrm flipV="1">
          <a:off x="7861300" y="13570598"/>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43675</xdr:rowOff>
    </xdr:from>
    <xdr:to>
      <xdr:col>41</xdr:col>
      <xdr:colOff>50800</xdr:colOff>
      <xdr:row>79</xdr:row>
      <xdr:rowOff>44450</xdr:rowOff>
    </xdr:to>
    <xdr:cxnSp macro="">
      <xdr:nvCxnSpPr>
        <xdr:cNvPr id="418" name="直線コネクタ 417"/>
        <xdr:cNvCxnSpPr/>
      </xdr:nvCxnSpPr>
      <xdr:spPr>
        <a:xfrm>
          <a:off x="6972300" y="13588225"/>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124473</xdr:rowOff>
    </xdr:from>
    <xdr:to>
      <xdr:col>55</xdr:col>
      <xdr:colOff>50800</xdr:colOff>
      <xdr:row>79</xdr:row>
      <xdr:rowOff>54623</xdr:rowOff>
    </xdr:to>
    <xdr:sp macro="" textlink="">
      <xdr:nvSpPr>
        <xdr:cNvPr id="428" name="楕円 427"/>
        <xdr:cNvSpPr/>
      </xdr:nvSpPr>
      <xdr:spPr>
        <a:xfrm>
          <a:off x="10426700" y="1349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39400</xdr:rowOff>
    </xdr:from>
    <xdr:ext cx="469744" cy="259045"/>
    <xdr:sp macro="" textlink="">
      <xdr:nvSpPr>
        <xdr:cNvPr id="429" name="普通建設事業費 （ うち新規整備　）該当値テキスト"/>
        <xdr:cNvSpPr txBox="1"/>
      </xdr:nvSpPr>
      <xdr:spPr>
        <a:xfrm>
          <a:off x="10528300" y="1341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29541</xdr:rowOff>
    </xdr:from>
    <xdr:to>
      <xdr:col>50</xdr:col>
      <xdr:colOff>165100</xdr:colOff>
      <xdr:row>78</xdr:row>
      <xdr:rowOff>131141</xdr:rowOff>
    </xdr:to>
    <xdr:sp macro="" textlink="">
      <xdr:nvSpPr>
        <xdr:cNvPr id="430" name="楕円 429"/>
        <xdr:cNvSpPr/>
      </xdr:nvSpPr>
      <xdr:spPr>
        <a:xfrm>
          <a:off x="9588500" y="134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122268</xdr:rowOff>
    </xdr:from>
    <xdr:ext cx="534377" cy="259045"/>
    <xdr:sp macro="" textlink="">
      <xdr:nvSpPr>
        <xdr:cNvPr id="431" name="テキスト ボックス 430"/>
        <xdr:cNvSpPr txBox="1"/>
      </xdr:nvSpPr>
      <xdr:spPr>
        <a:xfrm>
          <a:off x="9372111" y="1349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146698</xdr:rowOff>
    </xdr:from>
    <xdr:to>
      <xdr:col>46</xdr:col>
      <xdr:colOff>38100</xdr:colOff>
      <xdr:row>79</xdr:row>
      <xdr:rowOff>76848</xdr:rowOff>
    </xdr:to>
    <xdr:sp macro="" textlink="">
      <xdr:nvSpPr>
        <xdr:cNvPr id="432" name="楕円 431"/>
        <xdr:cNvSpPr/>
      </xdr:nvSpPr>
      <xdr:spPr>
        <a:xfrm>
          <a:off x="8699500" y="135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67975</xdr:rowOff>
    </xdr:from>
    <xdr:ext cx="469744" cy="259045"/>
    <xdr:sp macro="" textlink="">
      <xdr:nvSpPr>
        <xdr:cNvPr id="433" name="テキスト ボックス 432"/>
        <xdr:cNvSpPr txBox="1"/>
      </xdr:nvSpPr>
      <xdr:spPr>
        <a:xfrm>
          <a:off x="8515428" y="136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4" name="楕円 433"/>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5" name="テキスト ボックス 434"/>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164325</xdr:rowOff>
    </xdr:from>
    <xdr:to>
      <xdr:col>36</xdr:col>
      <xdr:colOff>165100</xdr:colOff>
      <xdr:row>79</xdr:row>
      <xdr:rowOff>94475</xdr:rowOff>
    </xdr:to>
    <xdr:sp macro="" textlink="">
      <xdr:nvSpPr>
        <xdr:cNvPr id="436" name="楕円 435"/>
        <xdr:cNvSpPr/>
      </xdr:nvSpPr>
      <xdr:spPr>
        <a:xfrm>
          <a:off x="6921500" y="135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85602</xdr:rowOff>
    </xdr:from>
    <xdr:ext cx="313932" cy="259045"/>
    <xdr:sp macro="" textlink="">
      <xdr:nvSpPr>
        <xdr:cNvPr id="437" name="テキスト ボックス 436"/>
        <xdr:cNvSpPr txBox="1"/>
      </xdr:nvSpPr>
      <xdr:spPr>
        <a:xfrm>
          <a:off x="6815333" y="13630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154643</xdr:rowOff>
    </xdr:from>
    <xdr:to>
      <xdr:col>55</xdr:col>
      <xdr:colOff>0</xdr:colOff>
      <xdr:row>97</xdr:row>
      <xdr:rowOff>98323</xdr:rowOff>
    </xdr:to>
    <xdr:cxnSp macro="">
      <xdr:nvCxnSpPr>
        <xdr:cNvPr id="466" name="直線コネクタ 465"/>
        <xdr:cNvCxnSpPr/>
      </xdr:nvCxnSpPr>
      <xdr:spPr>
        <a:xfrm>
          <a:off x="9639300" y="16613843"/>
          <a:ext cx="838200" cy="1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147968</xdr:rowOff>
    </xdr:from>
    <xdr:to>
      <xdr:col>50</xdr:col>
      <xdr:colOff>114300</xdr:colOff>
      <xdr:row>96</xdr:row>
      <xdr:rowOff>154643</xdr:rowOff>
    </xdr:to>
    <xdr:cxnSp macro="">
      <xdr:nvCxnSpPr>
        <xdr:cNvPr id="469" name="直線コネクタ 468"/>
        <xdr:cNvCxnSpPr/>
      </xdr:nvCxnSpPr>
      <xdr:spPr>
        <a:xfrm>
          <a:off x="8750300" y="15921368"/>
          <a:ext cx="889000" cy="69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147968</xdr:rowOff>
    </xdr:from>
    <xdr:to>
      <xdr:col>45</xdr:col>
      <xdr:colOff>177800</xdr:colOff>
      <xdr:row>95</xdr:row>
      <xdr:rowOff>5124</xdr:rowOff>
    </xdr:to>
    <xdr:cxnSp macro="">
      <xdr:nvCxnSpPr>
        <xdr:cNvPr id="472" name="直線コネクタ 471"/>
        <xdr:cNvCxnSpPr/>
      </xdr:nvCxnSpPr>
      <xdr:spPr>
        <a:xfrm flipV="1">
          <a:off x="7861300" y="15921368"/>
          <a:ext cx="889000" cy="37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4" name="テキスト ボックス 473"/>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5124</xdr:rowOff>
    </xdr:from>
    <xdr:to>
      <xdr:col>41</xdr:col>
      <xdr:colOff>50800</xdr:colOff>
      <xdr:row>97</xdr:row>
      <xdr:rowOff>38781</xdr:rowOff>
    </xdr:to>
    <xdr:cxnSp macro="">
      <xdr:nvCxnSpPr>
        <xdr:cNvPr id="475" name="直線コネクタ 474"/>
        <xdr:cNvCxnSpPr/>
      </xdr:nvCxnSpPr>
      <xdr:spPr>
        <a:xfrm flipV="1">
          <a:off x="6972300" y="16292874"/>
          <a:ext cx="889000" cy="37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47523</xdr:rowOff>
    </xdr:from>
    <xdr:to>
      <xdr:col>55</xdr:col>
      <xdr:colOff>50800</xdr:colOff>
      <xdr:row>97</xdr:row>
      <xdr:rowOff>149123</xdr:rowOff>
    </xdr:to>
    <xdr:sp macro="" textlink="">
      <xdr:nvSpPr>
        <xdr:cNvPr id="485" name="楕円 484"/>
        <xdr:cNvSpPr/>
      </xdr:nvSpPr>
      <xdr:spPr>
        <a:xfrm>
          <a:off x="10426700" y="166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25950</xdr:rowOff>
    </xdr:from>
    <xdr:ext cx="534377" cy="259045"/>
    <xdr:sp macro="" textlink="">
      <xdr:nvSpPr>
        <xdr:cNvPr id="486" name="普通建設事業費 （ うち更新整備　）該当値テキスト"/>
        <xdr:cNvSpPr txBox="1"/>
      </xdr:nvSpPr>
      <xdr:spPr>
        <a:xfrm>
          <a:off x="10528300" y="1665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103843</xdr:rowOff>
    </xdr:from>
    <xdr:to>
      <xdr:col>50</xdr:col>
      <xdr:colOff>165100</xdr:colOff>
      <xdr:row>97</xdr:row>
      <xdr:rowOff>33993</xdr:rowOff>
    </xdr:to>
    <xdr:sp macro="" textlink="">
      <xdr:nvSpPr>
        <xdr:cNvPr id="487" name="楕円 486"/>
        <xdr:cNvSpPr/>
      </xdr:nvSpPr>
      <xdr:spPr>
        <a:xfrm>
          <a:off x="9588500" y="165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50520</xdr:rowOff>
    </xdr:from>
    <xdr:ext cx="534377" cy="259045"/>
    <xdr:sp macro="" textlink="">
      <xdr:nvSpPr>
        <xdr:cNvPr id="488" name="テキスト ボックス 487"/>
        <xdr:cNvSpPr txBox="1"/>
      </xdr:nvSpPr>
      <xdr:spPr>
        <a:xfrm>
          <a:off x="9372111" y="163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97168</xdr:rowOff>
    </xdr:from>
    <xdr:to>
      <xdr:col>46</xdr:col>
      <xdr:colOff>38100</xdr:colOff>
      <xdr:row>93</xdr:row>
      <xdr:rowOff>27318</xdr:rowOff>
    </xdr:to>
    <xdr:sp macro="" textlink="">
      <xdr:nvSpPr>
        <xdr:cNvPr id="489" name="楕円 488"/>
        <xdr:cNvSpPr/>
      </xdr:nvSpPr>
      <xdr:spPr>
        <a:xfrm>
          <a:off x="8699500" y="158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43845</xdr:rowOff>
    </xdr:from>
    <xdr:ext cx="599010" cy="259045"/>
    <xdr:sp macro="" textlink="">
      <xdr:nvSpPr>
        <xdr:cNvPr id="490" name="テキスト ボックス 489"/>
        <xdr:cNvSpPr txBox="1"/>
      </xdr:nvSpPr>
      <xdr:spPr>
        <a:xfrm>
          <a:off x="8450795" y="1564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125774</xdr:rowOff>
    </xdr:from>
    <xdr:to>
      <xdr:col>41</xdr:col>
      <xdr:colOff>101600</xdr:colOff>
      <xdr:row>95</xdr:row>
      <xdr:rowOff>55924</xdr:rowOff>
    </xdr:to>
    <xdr:sp macro="" textlink="">
      <xdr:nvSpPr>
        <xdr:cNvPr id="491" name="楕円 490"/>
        <xdr:cNvSpPr/>
      </xdr:nvSpPr>
      <xdr:spPr>
        <a:xfrm>
          <a:off x="7810500" y="1624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72451</xdr:rowOff>
    </xdr:from>
    <xdr:ext cx="534377" cy="259045"/>
    <xdr:sp macro="" textlink="">
      <xdr:nvSpPr>
        <xdr:cNvPr id="492" name="テキスト ボックス 491"/>
        <xdr:cNvSpPr txBox="1"/>
      </xdr:nvSpPr>
      <xdr:spPr>
        <a:xfrm>
          <a:off x="7594111" y="1601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159431</xdr:rowOff>
    </xdr:from>
    <xdr:to>
      <xdr:col>36</xdr:col>
      <xdr:colOff>165100</xdr:colOff>
      <xdr:row>97</xdr:row>
      <xdr:rowOff>89581</xdr:rowOff>
    </xdr:to>
    <xdr:sp macro="" textlink="">
      <xdr:nvSpPr>
        <xdr:cNvPr id="493" name="楕円 492"/>
        <xdr:cNvSpPr/>
      </xdr:nvSpPr>
      <xdr:spPr>
        <a:xfrm>
          <a:off x="6921500" y="166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106108</xdr:rowOff>
    </xdr:from>
    <xdr:ext cx="534377" cy="259045"/>
    <xdr:sp macro="" textlink="">
      <xdr:nvSpPr>
        <xdr:cNvPr id="494" name="テキスト ボックス 493"/>
        <xdr:cNvSpPr txBox="1"/>
      </xdr:nvSpPr>
      <xdr:spPr>
        <a:xfrm>
          <a:off x="6705111" y="163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86795</xdr:rowOff>
    </xdr:from>
    <xdr:to>
      <xdr:col>85</xdr:col>
      <xdr:colOff>127000</xdr:colOff>
      <xdr:row>39</xdr:row>
      <xdr:rowOff>98878</xdr:rowOff>
    </xdr:to>
    <xdr:cxnSp macro="">
      <xdr:nvCxnSpPr>
        <xdr:cNvPr id="525" name="直線コネクタ 524"/>
        <xdr:cNvCxnSpPr/>
      </xdr:nvCxnSpPr>
      <xdr:spPr>
        <a:xfrm flipV="1">
          <a:off x="15481300" y="6773345"/>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91041</xdr:rowOff>
    </xdr:from>
    <xdr:to>
      <xdr:col>81</xdr:col>
      <xdr:colOff>50800</xdr:colOff>
      <xdr:row>39</xdr:row>
      <xdr:rowOff>98878</xdr:rowOff>
    </xdr:to>
    <xdr:cxnSp macro="">
      <xdr:nvCxnSpPr>
        <xdr:cNvPr id="528" name="直線コネクタ 527"/>
        <xdr:cNvCxnSpPr/>
      </xdr:nvCxnSpPr>
      <xdr:spPr>
        <a:xfrm>
          <a:off x="14592300" y="6777591"/>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56522</xdr:rowOff>
    </xdr:from>
    <xdr:to>
      <xdr:col>76</xdr:col>
      <xdr:colOff>114300</xdr:colOff>
      <xdr:row>39</xdr:row>
      <xdr:rowOff>91041</xdr:rowOff>
    </xdr:to>
    <xdr:cxnSp macro="">
      <xdr:nvCxnSpPr>
        <xdr:cNvPr id="531" name="直線コネクタ 530"/>
        <xdr:cNvCxnSpPr/>
      </xdr:nvCxnSpPr>
      <xdr:spPr>
        <a:xfrm>
          <a:off x="13703300" y="6743072"/>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56522</xdr:rowOff>
    </xdr:from>
    <xdr:to>
      <xdr:col>71</xdr:col>
      <xdr:colOff>177800</xdr:colOff>
      <xdr:row>39</xdr:row>
      <xdr:rowOff>67691</xdr:rowOff>
    </xdr:to>
    <xdr:cxnSp macro="">
      <xdr:nvCxnSpPr>
        <xdr:cNvPr id="534" name="直線コネクタ 533"/>
        <xdr:cNvCxnSpPr/>
      </xdr:nvCxnSpPr>
      <xdr:spPr>
        <a:xfrm flipV="1">
          <a:off x="12814300" y="6743072"/>
          <a:ext cx="8890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35995</xdr:rowOff>
    </xdr:from>
    <xdr:to>
      <xdr:col>85</xdr:col>
      <xdr:colOff>177800</xdr:colOff>
      <xdr:row>39</xdr:row>
      <xdr:rowOff>137595</xdr:rowOff>
    </xdr:to>
    <xdr:sp macro="" textlink="">
      <xdr:nvSpPr>
        <xdr:cNvPr id="544" name="楕円 543"/>
        <xdr:cNvSpPr/>
      </xdr:nvSpPr>
      <xdr:spPr>
        <a:xfrm>
          <a:off x="16268700" y="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122372</xdr:rowOff>
    </xdr:from>
    <xdr:ext cx="378565" cy="259045"/>
    <xdr:sp macro="" textlink="">
      <xdr:nvSpPr>
        <xdr:cNvPr id="545" name="災害復旧事業費該当値テキスト"/>
        <xdr:cNvSpPr txBox="1"/>
      </xdr:nvSpPr>
      <xdr:spPr>
        <a:xfrm>
          <a:off x="16370300" y="663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40241</xdr:rowOff>
    </xdr:from>
    <xdr:to>
      <xdr:col>76</xdr:col>
      <xdr:colOff>165100</xdr:colOff>
      <xdr:row>39</xdr:row>
      <xdr:rowOff>141841</xdr:rowOff>
    </xdr:to>
    <xdr:sp macro="" textlink="">
      <xdr:nvSpPr>
        <xdr:cNvPr id="548" name="楕円 547"/>
        <xdr:cNvSpPr/>
      </xdr:nvSpPr>
      <xdr:spPr>
        <a:xfrm>
          <a:off x="14541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132968</xdr:rowOff>
    </xdr:from>
    <xdr:ext cx="378565" cy="259045"/>
    <xdr:sp macro="" textlink="">
      <xdr:nvSpPr>
        <xdr:cNvPr id="549" name="テキスト ボックス 548"/>
        <xdr:cNvSpPr txBox="1"/>
      </xdr:nvSpPr>
      <xdr:spPr>
        <a:xfrm>
          <a:off x="14403017" y="6819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5722</xdr:rowOff>
    </xdr:from>
    <xdr:to>
      <xdr:col>72</xdr:col>
      <xdr:colOff>38100</xdr:colOff>
      <xdr:row>39</xdr:row>
      <xdr:rowOff>107322</xdr:rowOff>
    </xdr:to>
    <xdr:sp macro="" textlink="">
      <xdr:nvSpPr>
        <xdr:cNvPr id="550" name="楕円 549"/>
        <xdr:cNvSpPr/>
      </xdr:nvSpPr>
      <xdr:spPr>
        <a:xfrm>
          <a:off x="13652500" y="66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98449</xdr:rowOff>
    </xdr:from>
    <xdr:ext cx="469744" cy="259045"/>
    <xdr:sp macro="" textlink="">
      <xdr:nvSpPr>
        <xdr:cNvPr id="551" name="テキスト ボックス 550"/>
        <xdr:cNvSpPr txBox="1"/>
      </xdr:nvSpPr>
      <xdr:spPr>
        <a:xfrm>
          <a:off x="13468428" y="67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16891</xdr:rowOff>
    </xdr:from>
    <xdr:to>
      <xdr:col>67</xdr:col>
      <xdr:colOff>101600</xdr:colOff>
      <xdr:row>39</xdr:row>
      <xdr:rowOff>118491</xdr:rowOff>
    </xdr:to>
    <xdr:sp macro="" textlink="">
      <xdr:nvSpPr>
        <xdr:cNvPr id="552" name="楕円 551"/>
        <xdr:cNvSpPr/>
      </xdr:nvSpPr>
      <xdr:spPr>
        <a:xfrm>
          <a:off x="12763500" y="67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109618</xdr:rowOff>
    </xdr:from>
    <xdr:ext cx="378565" cy="259045"/>
    <xdr:sp macro="" textlink="">
      <xdr:nvSpPr>
        <xdr:cNvPr id="553" name="テキスト ボックス 552"/>
        <xdr:cNvSpPr txBox="1"/>
      </xdr:nvSpPr>
      <xdr:spPr>
        <a:xfrm>
          <a:off x="12625017" y="6796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12802</xdr:rowOff>
    </xdr:from>
    <xdr:to>
      <xdr:col>85</xdr:col>
      <xdr:colOff>127000</xdr:colOff>
      <xdr:row>75</xdr:row>
      <xdr:rowOff>68008</xdr:rowOff>
    </xdr:to>
    <xdr:cxnSp macro="">
      <xdr:nvCxnSpPr>
        <xdr:cNvPr id="631" name="直線コネクタ 630"/>
        <xdr:cNvCxnSpPr/>
      </xdr:nvCxnSpPr>
      <xdr:spPr>
        <a:xfrm flipV="1">
          <a:off x="15481300" y="12357202"/>
          <a:ext cx="838200" cy="56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61379</xdr:rowOff>
    </xdr:from>
    <xdr:to>
      <xdr:col>81</xdr:col>
      <xdr:colOff>50800</xdr:colOff>
      <xdr:row>75</xdr:row>
      <xdr:rowOff>68008</xdr:rowOff>
    </xdr:to>
    <xdr:cxnSp macro="">
      <xdr:nvCxnSpPr>
        <xdr:cNvPr id="634" name="直線コネクタ 633"/>
        <xdr:cNvCxnSpPr/>
      </xdr:nvCxnSpPr>
      <xdr:spPr>
        <a:xfrm>
          <a:off x="14592300" y="12405779"/>
          <a:ext cx="889000" cy="5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61379</xdr:rowOff>
    </xdr:from>
    <xdr:to>
      <xdr:col>76</xdr:col>
      <xdr:colOff>114300</xdr:colOff>
      <xdr:row>75</xdr:row>
      <xdr:rowOff>49861</xdr:rowOff>
    </xdr:to>
    <xdr:cxnSp macro="">
      <xdr:nvCxnSpPr>
        <xdr:cNvPr id="637" name="直線コネクタ 636"/>
        <xdr:cNvCxnSpPr/>
      </xdr:nvCxnSpPr>
      <xdr:spPr>
        <a:xfrm flipV="1">
          <a:off x="13703300" y="12405779"/>
          <a:ext cx="889000" cy="5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49861</xdr:rowOff>
    </xdr:from>
    <xdr:to>
      <xdr:col>71</xdr:col>
      <xdr:colOff>177800</xdr:colOff>
      <xdr:row>75</xdr:row>
      <xdr:rowOff>75997</xdr:rowOff>
    </xdr:to>
    <xdr:cxnSp macro="">
      <xdr:nvCxnSpPr>
        <xdr:cNvPr id="640" name="直線コネクタ 639"/>
        <xdr:cNvCxnSpPr/>
      </xdr:nvCxnSpPr>
      <xdr:spPr>
        <a:xfrm flipV="1">
          <a:off x="12814300" y="12908611"/>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133452</xdr:rowOff>
    </xdr:from>
    <xdr:to>
      <xdr:col>85</xdr:col>
      <xdr:colOff>177800</xdr:colOff>
      <xdr:row>72</xdr:row>
      <xdr:rowOff>63602</xdr:rowOff>
    </xdr:to>
    <xdr:sp macro="" textlink="">
      <xdr:nvSpPr>
        <xdr:cNvPr id="650" name="楕円 649"/>
        <xdr:cNvSpPr/>
      </xdr:nvSpPr>
      <xdr:spPr>
        <a:xfrm>
          <a:off x="16268700" y="123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156329</xdr:rowOff>
    </xdr:from>
    <xdr:ext cx="534377" cy="259045"/>
    <xdr:sp macro="" textlink="">
      <xdr:nvSpPr>
        <xdr:cNvPr id="651" name="公債費該当値テキスト"/>
        <xdr:cNvSpPr txBox="1"/>
      </xdr:nvSpPr>
      <xdr:spPr>
        <a:xfrm>
          <a:off x="16370300" y="121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17208</xdr:rowOff>
    </xdr:from>
    <xdr:to>
      <xdr:col>81</xdr:col>
      <xdr:colOff>101600</xdr:colOff>
      <xdr:row>75</xdr:row>
      <xdr:rowOff>118808</xdr:rowOff>
    </xdr:to>
    <xdr:sp macro="" textlink="">
      <xdr:nvSpPr>
        <xdr:cNvPr id="652" name="楕円 651"/>
        <xdr:cNvSpPr/>
      </xdr:nvSpPr>
      <xdr:spPr>
        <a:xfrm>
          <a:off x="15430500" y="128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109935</xdr:rowOff>
    </xdr:from>
    <xdr:ext cx="534377" cy="259045"/>
    <xdr:sp macro="" textlink="">
      <xdr:nvSpPr>
        <xdr:cNvPr id="653" name="テキスト ボックス 652"/>
        <xdr:cNvSpPr txBox="1"/>
      </xdr:nvSpPr>
      <xdr:spPr>
        <a:xfrm>
          <a:off x="15214111" y="129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10579</xdr:rowOff>
    </xdr:from>
    <xdr:to>
      <xdr:col>76</xdr:col>
      <xdr:colOff>165100</xdr:colOff>
      <xdr:row>72</xdr:row>
      <xdr:rowOff>112179</xdr:rowOff>
    </xdr:to>
    <xdr:sp macro="" textlink="">
      <xdr:nvSpPr>
        <xdr:cNvPr id="654" name="楕円 653"/>
        <xdr:cNvSpPr/>
      </xdr:nvSpPr>
      <xdr:spPr>
        <a:xfrm>
          <a:off x="14541500" y="123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128706</xdr:rowOff>
    </xdr:from>
    <xdr:ext cx="534377" cy="259045"/>
    <xdr:sp macro="" textlink="">
      <xdr:nvSpPr>
        <xdr:cNvPr id="655" name="テキスト ボックス 654"/>
        <xdr:cNvSpPr txBox="1"/>
      </xdr:nvSpPr>
      <xdr:spPr>
        <a:xfrm>
          <a:off x="14325111" y="121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170511</xdr:rowOff>
    </xdr:from>
    <xdr:to>
      <xdr:col>72</xdr:col>
      <xdr:colOff>38100</xdr:colOff>
      <xdr:row>75</xdr:row>
      <xdr:rowOff>100661</xdr:rowOff>
    </xdr:to>
    <xdr:sp macro="" textlink="">
      <xdr:nvSpPr>
        <xdr:cNvPr id="656" name="楕円 655"/>
        <xdr:cNvSpPr/>
      </xdr:nvSpPr>
      <xdr:spPr>
        <a:xfrm>
          <a:off x="13652500" y="128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117188</xdr:rowOff>
    </xdr:from>
    <xdr:ext cx="534377" cy="259045"/>
    <xdr:sp macro="" textlink="">
      <xdr:nvSpPr>
        <xdr:cNvPr id="657" name="テキスト ボックス 656"/>
        <xdr:cNvSpPr txBox="1"/>
      </xdr:nvSpPr>
      <xdr:spPr>
        <a:xfrm>
          <a:off x="13436111" y="12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25197</xdr:rowOff>
    </xdr:from>
    <xdr:to>
      <xdr:col>67</xdr:col>
      <xdr:colOff>101600</xdr:colOff>
      <xdr:row>75</xdr:row>
      <xdr:rowOff>126797</xdr:rowOff>
    </xdr:to>
    <xdr:sp macro="" textlink="">
      <xdr:nvSpPr>
        <xdr:cNvPr id="658" name="楕円 657"/>
        <xdr:cNvSpPr/>
      </xdr:nvSpPr>
      <xdr:spPr>
        <a:xfrm>
          <a:off x="12763500" y="128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143324</xdr:rowOff>
    </xdr:from>
    <xdr:ext cx="534377" cy="259045"/>
    <xdr:sp macro="" textlink="">
      <xdr:nvSpPr>
        <xdr:cNvPr id="659" name="テキスト ボックス 658"/>
        <xdr:cNvSpPr txBox="1"/>
      </xdr:nvSpPr>
      <xdr:spPr>
        <a:xfrm>
          <a:off x="12547111" y="1265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65608</xdr:rowOff>
    </xdr:from>
    <xdr:to>
      <xdr:col>85</xdr:col>
      <xdr:colOff>127000</xdr:colOff>
      <xdr:row>98</xdr:row>
      <xdr:rowOff>146532</xdr:rowOff>
    </xdr:to>
    <xdr:cxnSp macro="">
      <xdr:nvCxnSpPr>
        <xdr:cNvPr id="688" name="直線コネクタ 687"/>
        <xdr:cNvCxnSpPr/>
      </xdr:nvCxnSpPr>
      <xdr:spPr>
        <a:xfrm flipV="1">
          <a:off x="15481300" y="16867708"/>
          <a:ext cx="8382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146532</xdr:rowOff>
    </xdr:from>
    <xdr:to>
      <xdr:col>81</xdr:col>
      <xdr:colOff>50800</xdr:colOff>
      <xdr:row>99</xdr:row>
      <xdr:rowOff>164</xdr:rowOff>
    </xdr:to>
    <xdr:cxnSp macro="">
      <xdr:nvCxnSpPr>
        <xdr:cNvPr id="691" name="直線コネクタ 690"/>
        <xdr:cNvCxnSpPr/>
      </xdr:nvCxnSpPr>
      <xdr:spPr>
        <a:xfrm flipV="1">
          <a:off x="14592300" y="16948632"/>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36513</xdr:rowOff>
    </xdr:from>
    <xdr:to>
      <xdr:col>76</xdr:col>
      <xdr:colOff>114300</xdr:colOff>
      <xdr:row>99</xdr:row>
      <xdr:rowOff>164</xdr:rowOff>
    </xdr:to>
    <xdr:cxnSp macro="">
      <xdr:nvCxnSpPr>
        <xdr:cNvPr id="694" name="直線コネクタ 693"/>
        <xdr:cNvCxnSpPr/>
      </xdr:nvCxnSpPr>
      <xdr:spPr>
        <a:xfrm>
          <a:off x="13703300" y="16667163"/>
          <a:ext cx="889000" cy="30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45149</xdr:rowOff>
    </xdr:from>
    <xdr:to>
      <xdr:col>71</xdr:col>
      <xdr:colOff>177800</xdr:colOff>
      <xdr:row>97</xdr:row>
      <xdr:rowOff>36513</xdr:rowOff>
    </xdr:to>
    <xdr:cxnSp macro="">
      <xdr:nvCxnSpPr>
        <xdr:cNvPr id="697" name="直線コネクタ 696"/>
        <xdr:cNvCxnSpPr/>
      </xdr:nvCxnSpPr>
      <xdr:spPr>
        <a:xfrm>
          <a:off x="12814300" y="16504349"/>
          <a:ext cx="889000" cy="1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9" name="テキスト ボックス 698"/>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14808</xdr:rowOff>
    </xdr:from>
    <xdr:to>
      <xdr:col>85</xdr:col>
      <xdr:colOff>177800</xdr:colOff>
      <xdr:row>98</xdr:row>
      <xdr:rowOff>116408</xdr:rowOff>
    </xdr:to>
    <xdr:sp macro="" textlink="">
      <xdr:nvSpPr>
        <xdr:cNvPr id="707" name="楕円 706"/>
        <xdr:cNvSpPr/>
      </xdr:nvSpPr>
      <xdr:spPr>
        <a:xfrm>
          <a:off x="16268700" y="16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164685</xdr:rowOff>
    </xdr:from>
    <xdr:ext cx="534377" cy="259045"/>
    <xdr:sp macro="" textlink="">
      <xdr:nvSpPr>
        <xdr:cNvPr id="708" name="積立金該当値テキスト"/>
        <xdr:cNvSpPr txBox="1"/>
      </xdr:nvSpPr>
      <xdr:spPr>
        <a:xfrm>
          <a:off x="16370300" y="1679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95732</xdr:rowOff>
    </xdr:from>
    <xdr:to>
      <xdr:col>81</xdr:col>
      <xdr:colOff>101600</xdr:colOff>
      <xdr:row>99</xdr:row>
      <xdr:rowOff>25882</xdr:rowOff>
    </xdr:to>
    <xdr:sp macro="" textlink="">
      <xdr:nvSpPr>
        <xdr:cNvPr id="709" name="楕円 708"/>
        <xdr:cNvSpPr/>
      </xdr:nvSpPr>
      <xdr:spPr>
        <a:xfrm>
          <a:off x="15430500" y="168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17009</xdr:rowOff>
    </xdr:from>
    <xdr:ext cx="469744" cy="259045"/>
    <xdr:sp macro="" textlink="">
      <xdr:nvSpPr>
        <xdr:cNvPr id="710" name="テキスト ボックス 709"/>
        <xdr:cNvSpPr txBox="1"/>
      </xdr:nvSpPr>
      <xdr:spPr>
        <a:xfrm>
          <a:off x="15246428" y="1699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120814</xdr:rowOff>
    </xdr:from>
    <xdr:to>
      <xdr:col>76</xdr:col>
      <xdr:colOff>165100</xdr:colOff>
      <xdr:row>99</xdr:row>
      <xdr:rowOff>50964</xdr:rowOff>
    </xdr:to>
    <xdr:sp macro="" textlink="">
      <xdr:nvSpPr>
        <xdr:cNvPr id="711" name="楕円 710"/>
        <xdr:cNvSpPr/>
      </xdr:nvSpPr>
      <xdr:spPr>
        <a:xfrm>
          <a:off x="14541500" y="1692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42091</xdr:rowOff>
    </xdr:from>
    <xdr:ext cx="469744" cy="259045"/>
    <xdr:sp macro="" textlink="">
      <xdr:nvSpPr>
        <xdr:cNvPr id="712" name="テキスト ボックス 711"/>
        <xdr:cNvSpPr txBox="1"/>
      </xdr:nvSpPr>
      <xdr:spPr>
        <a:xfrm>
          <a:off x="14357428" y="1701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157163</xdr:rowOff>
    </xdr:from>
    <xdr:to>
      <xdr:col>72</xdr:col>
      <xdr:colOff>38100</xdr:colOff>
      <xdr:row>97</xdr:row>
      <xdr:rowOff>87313</xdr:rowOff>
    </xdr:to>
    <xdr:sp macro="" textlink="">
      <xdr:nvSpPr>
        <xdr:cNvPr id="713" name="楕円 712"/>
        <xdr:cNvSpPr/>
      </xdr:nvSpPr>
      <xdr:spPr>
        <a:xfrm>
          <a:off x="13652500" y="166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103840</xdr:rowOff>
    </xdr:from>
    <xdr:ext cx="534377" cy="259045"/>
    <xdr:sp macro="" textlink="">
      <xdr:nvSpPr>
        <xdr:cNvPr id="714" name="テキスト ボックス 713"/>
        <xdr:cNvSpPr txBox="1"/>
      </xdr:nvSpPr>
      <xdr:spPr>
        <a:xfrm>
          <a:off x="13436111" y="163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165799</xdr:rowOff>
    </xdr:from>
    <xdr:to>
      <xdr:col>67</xdr:col>
      <xdr:colOff>101600</xdr:colOff>
      <xdr:row>96</xdr:row>
      <xdr:rowOff>95949</xdr:rowOff>
    </xdr:to>
    <xdr:sp macro="" textlink="">
      <xdr:nvSpPr>
        <xdr:cNvPr id="715" name="楕円 714"/>
        <xdr:cNvSpPr/>
      </xdr:nvSpPr>
      <xdr:spPr>
        <a:xfrm>
          <a:off x="12763500" y="164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112476</xdr:rowOff>
    </xdr:from>
    <xdr:ext cx="534377" cy="259045"/>
    <xdr:sp macro="" textlink="">
      <xdr:nvSpPr>
        <xdr:cNvPr id="716" name="テキスト ボックス 715"/>
        <xdr:cNvSpPr txBox="1"/>
      </xdr:nvSpPr>
      <xdr:spPr>
        <a:xfrm>
          <a:off x="12547111" y="16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73330</xdr:rowOff>
    </xdr:from>
    <xdr:to>
      <xdr:col>116</xdr:col>
      <xdr:colOff>63500</xdr:colOff>
      <xdr:row>35</xdr:row>
      <xdr:rowOff>108077</xdr:rowOff>
    </xdr:to>
    <xdr:cxnSp macro="">
      <xdr:nvCxnSpPr>
        <xdr:cNvPr id="745" name="直線コネクタ 744"/>
        <xdr:cNvCxnSpPr/>
      </xdr:nvCxnSpPr>
      <xdr:spPr>
        <a:xfrm flipV="1">
          <a:off x="21323300" y="6074080"/>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6" name="投資及び出資金平均値テキスト"/>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93561</xdr:rowOff>
    </xdr:from>
    <xdr:to>
      <xdr:col>111</xdr:col>
      <xdr:colOff>177800</xdr:colOff>
      <xdr:row>35</xdr:row>
      <xdr:rowOff>108077</xdr:rowOff>
    </xdr:to>
    <xdr:cxnSp macro="">
      <xdr:nvCxnSpPr>
        <xdr:cNvPr id="748" name="直線コネクタ 747"/>
        <xdr:cNvCxnSpPr/>
      </xdr:nvCxnSpPr>
      <xdr:spPr>
        <a:xfrm>
          <a:off x="20434300" y="6094311"/>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50" name="テキスト ボックス 749"/>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93561</xdr:rowOff>
    </xdr:from>
    <xdr:to>
      <xdr:col>107</xdr:col>
      <xdr:colOff>50800</xdr:colOff>
      <xdr:row>35</xdr:row>
      <xdr:rowOff>138024</xdr:rowOff>
    </xdr:to>
    <xdr:cxnSp macro="">
      <xdr:nvCxnSpPr>
        <xdr:cNvPr id="751" name="直線コネクタ 750"/>
        <xdr:cNvCxnSpPr/>
      </xdr:nvCxnSpPr>
      <xdr:spPr>
        <a:xfrm flipV="1">
          <a:off x="19545300" y="6094311"/>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91482</xdr:rowOff>
    </xdr:from>
    <xdr:ext cx="469744" cy="259045"/>
    <xdr:sp macro="" textlink="">
      <xdr:nvSpPr>
        <xdr:cNvPr id="753" name="テキスト ボックス 752"/>
        <xdr:cNvSpPr txBox="1"/>
      </xdr:nvSpPr>
      <xdr:spPr>
        <a:xfrm>
          <a:off x="20199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138024</xdr:rowOff>
    </xdr:from>
    <xdr:to>
      <xdr:col>102</xdr:col>
      <xdr:colOff>114300</xdr:colOff>
      <xdr:row>36</xdr:row>
      <xdr:rowOff>32487</xdr:rowOff>
    </xdr:to>
    <xdr:cxnSp macro="">
      <xdr:nvCxnSpPr>
        <xdr:cNvPr id="754" name="直線コネクタ 753"/>
        <xdr:cNvCxnSpPr/>
      </xdr:nvCxnSpPr>
      <xdr:spPr>
        <a:xfrm flipV="1">
          <a:off x="18656300" y="6138774"/>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140403</xdr:rowOff>
    </xdr:from>
    <xdr:ext cx="469744" cy="259045"/>
    <xdr:sp macro="" textlink="">
      <xdr:nvSpPr>
        <xdr:cNvPr id="756" name="テキスト ボックス 755"/>
        <xdr:cNvSpPr txBox="1"/>
      </xdr:nvSpPr>
      <xdr:spPr>
        <a:xfrm>
          <a:off x="19310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164978</xdr:rowOff>
    </xdr:from>
    <xdr:ext cx="469744" cy="259045"/>
    <xdr:sp macro="" textlink="">
      <xdr:nvSpPr>
        <xdr:cNvPr id="758" name="テキスト ボックス 757"/>
        <xdr:cNvSpPr txBox="1"/>
      </xdr:nvSpPr>
      <xdr:spPr>
        <a:xfrm>
          <a:off x="18421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22530</xdr:rowOff>
    </xdr:from>
    <xdr:to>
      <xdr:col>116</xdr:col>
      <xdr:colOff>114300</xdr:colOff>
      <xdr:row>35</xdr:row>
      <xdr:rowOff>124130</xdr:rowOff>
    </xdr:to>
    <xdr:sp macro="" textlink="">
      <xdr:nvSpPr>
        <xdr:cNvPr id="764" name="楕円 763"/>
        <xdr:cNvSpPr/>
      </xdr:nvSpPr>
      <xdr:spPr>
        <a:xfrm>
          <a:off x="22110700" y="60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45407</xdr:rowOff>
    </xdr:from>
    <xdr:ext cx="534377" cy="259045"/>
    <xdr:sp macro="" textlink="">
      <xdr:nvSpPr>
        <xdr:cNvPr id="765" name="投資及び出資金該当値テキスト"/>
        <xdr:cNvSpPr txBox="1"/>
      </xdr:nvSpPr>
      <xdr:spPr>
        <a:xfrm>
          <a:off x="22212300" y="587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57277</xdr:rowOff>
    </xdr:from>
    <xdr:to>
      <xdr:col>112</xdr:col>
      <xdr:colOff>38100</xdr:colOff>
      <xdr:row>35</xdr:row>
      <xdr:rowOff>158877</xdr:rowOff>
    </xdr:to>
    <xdr:sp macro="" textlink="">
      <xdr:nvSpPr>
        <xdr:cNvPr id="766" name="楕円 765"/>
        <xdr:cNvSpPr/>
      </xdr:nvSpPr>
      <xdr:spPr>
        <a:xfrm>
          <a:off x="21272500" y="60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3954</xdr:rowOff>
    </xdr:from>
    <xdr:ext cx="534377" cy="259045"/>
    <xdr:sp macro="" textlink="">
      <xdr:nvSpPr>
        <xdr:cNvPr id="767" name="テキスト ボックス 766"/>
        <xdr:cNvSpPr txBox="1"/>
      </xdr:nvSpPr>
      <xdr:spPr>
        <a:xfrm>
          <a:off x="21056111" y="58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42761</xdr:rowOff>
    </xdr:from>
    <xdr:to>
      <xdr:col>107</xdr:col>
      <xdr:colOff>101600</xdr:colOff>
      <xdr:row>35</xdr:row>
      <xdr:rowOff>144361</xdr:rowOff>
    </xdr:to>
    <xdr:sp macro="" textlink="">
      <xdr:nvSpPr>
        <xdr:cNvPr id="768" name="楕円 767"/>
        <xdr:cNvSpPr/>
      </xdr:nvSpPr>
      <xdr:spPr>
        <a:xfrm>
          <a:off x="20383500" y="60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160888</xdr:rowOff>
    </xdr:from>
    <xdr:ext cx="534377" cy="259045"/>
    <xdr:sp macro="" textlink="">
      <xdr:nvSpPr>
        <xdr:cNvPr id="769" name="テキスト ボックス 768"/>
        <xdr:cNvSpPr txBox="1"/>
      </xdr:nvSpPr>
      <xdr:spPr>
        <a:xfrm>
          <a:off x="20167111" y="581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87224</xdr:rowOff>
    </xdr:from>
    <xdr:to>
      <xdr:col>102</xdr:col>
      <xdr:colOff>165100</xdr:colOff>
      <xdr:row>36</xdr:row>
      <xdr:rowOff>17374</xdr:rowOff>
    </xdr:to>
    <xdr:sp macro="" textlink="">
      <xdr:nvSpPr>
        <xdr:cNvPr id="770" name="楕円 769"/>
        <xdr:cNvSpPr/>
      </xdr:nvSpPr>
      <xdr:spPr>
        <a:xfrm>
          <a:off x="19494500" y="608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33901</xdr:rowOff>
    </xdr:from>
    <xdr:ext cx="534377" cy="259045"/>
    <xdr:sp macro="" textlink="">
      <xdr:nvSpPr>
        <xdr:cNvPr id="771" name="テキスト ボックス 770"/>
        <xdr:cNvSpPr txBox="1"/>
      </xdr:nvSpPr>
      <xdr:spPr>
        <a:xfrm>
          <a:off x="19278111" y="586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153137</xdr:rowOff>
    </xdr:from>
    <xdr:to>
      <xdr:col>98</xdr:col>
      <xdr:colOff>38100</xdr:colOff>
      <xdr:row>36</xdr:row>
      <xdr:rowOff>83287</xdr:rowOff>
    </xdr:to>
    <xdr:sp macro="" textlink="">
      <xdr:nvSpPr>
        <xdr:cNvPr id="772" name="楕円 771"/>
        <xdr:cNvSpPr/>
      </xdr:nvSpPr>
      <xdr:spPr>
        <a:xfrm>
          <a:off x="18605500" y="61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99814</xdr:rowOff>
    </xdr:from>
    <xdr:ext cx="534377" cy="259045"/>
    <xdr:sp macro="" textlink="">
      <xdr:nvSpPr>
        <xdr:cNvPr id="773" name="テキスト ボックス 772"/>
        <xdr:cNvSpPr txBox="1"/>
      </xdr:nvSpPr>
      <xdr:spPr>
        <a:xfrm>
          <a:off x="18389111" y="592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137261</xdr:rowOff>
    </xdr:from>
    <xdr:to>
      <xdr:col>116</xdr:col>
      <xdr:colOff>63500</xdr:colOff>
      <xdr:row>58</xdr:row>
      <xdr:rowOff>143396</xdr:rowOff>
    </xdr:to>
    <xdr:cxnSp macro="">
      <xdr:nvCxnSpPr>
        <xdr:cNvPr id="802" name="直線コネクタ 801"/>
        <xdr:cNvCxnSpPr/>
      </xdr:nvCxnSpPr>
      <xdr:spPr>
        <a:xfrm flipV="1">
          <a:off x="21323300" y="10081361"/>
          <a:ext cx="8382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143396</xdr:rowOff>
    </xdr:from>
    <xdr:to>
      <xdr:col>111</xdr:col>
      <xdr:colOff>177800</xdr:colOff>
      <xdr:row>58</xdr:row>
      <xdr:rowOff>154674</xdr:rowOff>
    </xdr:to>
    <xdr:cxnSp macro="">
      <xdr:nvCxnSpPr>
        <xdr:cNvPr id="805" name="直線コネクタ 804"/>
        <xdr:cNvCxnSpPr/>
      </xdr:nvCxnSpPr>
      <xdr:spPr>
        <a:xfrm flipV="1">
          <a:off x="20434300" y="10087496"/>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154674</xdr:rowOff>
    </xdr:from>
    <xdr:to>
      <xdr:col>107</xdr:col>
      <xdr:colOff>50800</xdr:colOff>
      <xdr:row>58</xdr:row>
      <xdr:rowOff>155549</xdr:rowOff>
    </xdr:to>
    <xdr:cxnSp macro="">
      <xdr:nvCxnSpPr>
        <xdr:cNvPr id="808" name="直線コネクタ 807"/>
        <xdr:cNvCxnSpPr/>
      </xdr:nvCxnSpPr>
      <xdr:spPr>
        <a:xfrm flipV="1">
          <a:off x="19545300" y="10098774"/>
          <a:ext cx="8890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103277</xdr:rowOff>
    </xdr:from>
    <xdr:to>
      <xdr:col>102</xdr:col>
      <xdr:colOff>114300</xdr:colOff>
      <xdr:row>58</xdr:row>
      <xdr:rowOff>155549</xdr:rowOff>
    </xdr:to>
    <xdr:cxnSp macro="">
      <xdr:nvCxnSpPr>
        <xdr:cNvPr id="811" name="直線コネクタ 810"/>
        <xdr:cNvCxnSpPr/>
      </xdr:nvCxnSpPr>
      <xdr:spPr>
        <a:xfrm>
          <a:off x="18656300" y="10047377"/>
          <a:ext cx="889000" cy="5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86461</xdr:rowOff>
    </xdr:from>
    <xdr:to>
      <xdr:col>116</xdr:col>
      <xdr:colOff>114300</xdr:colOff>
      <xdr:row>59</xdr:row>
      <xdr:rowOff>16611</xdr:rowOff>
    </xdr:to>
    <xdr:sp macro="" textlink="">
      <xdr:nvSpPr>
        <xdr:cNvPr id="821" name="楕円 820"/>
        <xdr:cNvSpPr/>
      </xdr:nvSpPr>
      <xdr:spPr>
        <a:xfrm>
          <a:off x="22110700" y="1003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1388</xdr:rowOff>
    </xdr:from>
    <xdr:ext cx="469744" cy="259045"/>
    <xdr:sp macro="" textlink="">
      <xdr:nvSpPr>
        <xdr:cNvPr id="822" name="貸付金該当値テキスト"/>
        <xdr:cNvSpPr txBox="1"/>
      </xdr:nvSpPr>
      <xdr:spPr>
        <a:xfrm>
          <a:off x="22212300" y="994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92596</xdr:rowOff>
    </xdr:from>
    <xdr:to>
      <xdr:col>112</xdr:col>
      <xdr:colOff>38100</xdr:colOff>
      <xdr:row>59</xdr:row>
      <xdr:rowOff>22746</xdr:rowOff>
    </xdr:to>
    <xdr:sp macro="" textlink="">
      <xdr:nvSpPr>
        <xdr:cNvPr id="823" name="楕円 822"/>
        <xdr:cNvSpPr/>
      </xdr:nvSpPr>
      <xdr:spPr>
        <a:xfrm>
          <a:off x="21272500" y="100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13873</xdr:rowOff>
    </xdr:from>
    <xdr:ext cx="469744" cy="259045"/>
    <xdr:sp macro="" textlink="">
      <xdr:nvSpPr>
        <xdr:cNvPr id="824" name="テキスト ボックス 823"/>
        <xdr:cNvSpPr txBox="1"/>
      </xdr:nvSpPr>
      <xdr:spPr>
        <a:xfrm>
          <a:off x="21088428" y="10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103874</xdr:rowOff>
    </xdr:from>
    <xdr:to>
      <xdr:col>107</xdr:col>
      <xdr:colOff>101600</xdr:colOff>
      <xdr:row>59</xdr:row>
      <xdr:rowOff>34024</xdr:rowOff>
    </xdr:to>
    <xdr:sp macro="" textlink="">
      <xdr:nvSpPr>
        <xdr:cNvPr id="825" name="楕円 824"/>
        <xdr:cNvSpPr/>
      </xdr:nvSpPr>
      <xdr:spPr>
        <a:xfrm>
          <a:off x="20383500" y="100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25151</xdr:rowOff>
    </xdr:from>
    <xdr:ext cx="469744" cy="259045"/>
    <xdr:sp macro="" textlink="">
      <xdr:nvSpPr>
        <xdr:cNvPr id="826" name="テキスト ボックス 825"/>
        <xdr:cNvSpPr txBox="1"/>
      </xdr:nvSpPr>
      <xdr:spPr>
        <a:xfrm>
          <a:off x="20199428" y="1014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104749</xdr:rowOff>
    </xdr:from>
    <xdr:to>
      <xdr:col>102</xdr:col>
      <xdr:colOff>165100</xdr:colOff>
      <xdr:row>59</xdr:row>
      <xdr:rowOff>34899</xdr:rowOff>
    </xdr:to>
    <xdr:sp macro="" textlink="">
      <xdr:nvSpPr>
        <xdr:cNvPr id="827" name="楕円 826"/>
        <xdr:cNvSpPr/>
      </xdr:nvSpPr>
      <xdr:spPr>
        <a:xfrm>
          <a:off x="19494500" y="100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26026</xdr:rowOff>
    </xdr:from>
    <xdr:ext cx="469744" cy="259045"/>
    <xdr:sp macro="" textlink="">
      <xdr:nvSpPr>
        <xdr:cNvPr id="828" name="テキスト ボックス 827"/>
        <xdr:cNvSpPr txBox="1"/>
      </xdr:nvSpPr>
      <xdr:spPr>
        <a:xfrm>
          <a:off x="19310428" y="1014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52477</xdr:rowOff>
    </xdr:from>
    <xdr:to>
      <xdr:col>98</xdr:col>
      <xdr:colOff>38100</xdr:colOff>
      <xdr:row>58</xdr:row>
      <xdr:rowOff>154077</xdr:rowOff>
    </xdr:to>
    <xdr:sp macro="" textlink="">
      <xdr:nvSpPr>
        <xdr:cNvPr id="829" name="楕円 828"/>
        <xdr:cNvSpPr/>
      </xdr:nvSpPr>
      <xdr:spPr>
        <a:xfrm>
          <a:off x="18605500" y="9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145204</xdr:rowOff>
    </xdr:from>
    <xdr:ext cx="469744" cy="259045"/>
    <xdr:sp macro="" textlink="">
      <xdr:nvSpPr>
        <xdr:cNvPr id="830" name="テキスト ボックス 829"/>
        <xdr:cNvSpPr txBox="1"/>
      </xdr:nvSpPr>
      <xdr:spPr>
        <a:xfrm>
          <a:off x="18421428" y="100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113830</xdr:rowOff>
    </xdr:from>
    <xdr:to>
      <xdr:col>116</xdr:col>
      <xdr:colOff>63500</xdr:colOff>
      <xdr:row>75</xdr:row>
      <xdr:rowOff>60147</xdr:rowOff>
    </xdr:to>
    <xdr:cxnSp macro="">
      <xdr:nvCxnSpPr>
        <xdr:cNvPr id="860" name="直線コネクタ 859"/>
        <xdr:cNvCxnSpPr/>
      </xdr:nvCxnSpPr>
      <xdr:spPr>
        <a:xfrm>
          <a:off x="21323300" y="12801130"/>
          <a:ext cx="838200" cy="1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113830</xdr:rowOff>
    </xdr:from>
    <xdr:to>
      <xdr:col>111</xdr:col>
      <xdr:colOff>177800</xdr:colOff>
      <xdr:row>75</xdr:row>
      <xdr:rowOff>7817</xdr:rowOff>
    </xdr:to>
    <xdr:cxnSp macro="">
      <xdr:nvCxnSpPr>
        <xdr:cNvPr id="863" name="直線コネクタ 862"/>
        <xdr:cNvCxnSpPr/>
      </xdr:nvCxnSpPr>
      <xdr:spPr>
        <a:xfrm flipV="1">
          <a:off x="20434300" y="12801130"/>
          <a:ext cx="889000" cy="6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7817</xdr:rowOff>
    </xdr:from>
    <xdr:to>
      <xdr:col>107</xdr:col>
      <xdr:colOff>50800</xdr:colOff>
      <xdr:row>75</xdr:row>
      <xdr:rowOff>162961</xdr:rowOff>
    </xdr:to>
    <xdr:cxnSp macro="">
      <xdr:nvCxnSpPr>
        <xdr:cNvPr id="866" name="直線コネクタ 865"/>
        <xdr:cNvCxnSpPr/>
      </xdr:nvCxnSpPr>
      <xdr:spPr>
        <a:xfrm flipV="1">
          <a:off x="19545300" y="12866567"/>
          <a:ext cx="889000" cy="15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138652</xdr:rowOff>
    </xdr:from>
    <xdr:to>
      <xdr:col>102</xdr:col>
      <xdr:colOff>114300</xdr:colOff>
      <xdr:row>75</xdr:row>
      <xdr:rowOff>162961</xdr:rowOff>
    </xdr:to>
    <xdr:cxnSp macro="">
      <xdr:nvCxnSpPr>
        <xdr:cNvPr id="869" name="直線コネクタ 868"/>
        <xdr:cNvCxnSpPr/>
      </xdr:nvCxnSpPr>
      <xdr:spPr>
        <a:xfrm>
          <a:off x="18656300" y="12997402"/>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1" name="テキスト ボックス 870"/>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3" name="テキスト ボックス 872"/>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9347</xdr:rowOff>
    </xdr:from>
    <xdr:to>
      <xdr:col>116</xdr:col>
      <xdr:colOff>114300</xdr:colOff>
      <xdr:row>75</xdr:row>
      <xdr:rowOff>110947</xdr:rowOff>
    </xdr:to>
    <xdr:sp macro="" textlink="">
      <xdr:nvSpPr>
        <xdr:cNvPr id="879" name="楕円 878"/>
        <xdr:cNvSpPr/>
      </xdr:nvSpPr>
      <xdr:spPr>
        <a:xfrm>
          <a:off x="22110700" y="128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32224</xdr:rowOff>
    </xdr:from>
    <xdr:ext cx="534377" cy="259045"/>
    <xdr:sp macro="" textlink="">
      <xdr:nvSpPr>
        <xdr:cNvPr id="880" name="繰出金該当値テキスト"/>
        <xdr:cNvSpPr txBox="1"/>
      </xdr:nvSpPr>
      <xdr:spPr>
        <a:xfrm>
          <a:off x="22212300" y="127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63030</xdr:rowOff>
    </xdr:from>
    <xdr:to>
      <xdr:col>112</xdr:col>
      <xdr:colOff>38100</xdr:colOff>
      <xdr:row>74</xdr:row>
      <xdr:rowOff>164630</xdr:rowOff>
    </xdr:to>
    <xdr:sp macro="" textlink="">
      <xdr:nvSpPr>
        <xdr:cNvPr id="881" name="楕円 880"/>
        <xdr:cNvSpPr/>
      </xdr:nvSpPr>
      <xdr:spPr>
        <a:xfrm>
          <a:off x="21272500" y="127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9707</xdr:rowOff>
    </xdr:from>
    <xdr:ext cx="534377" cy="259045"/>
    <xdr:sp macro="" textlink="">
      <xdr:nvSpPr>
        <xdr:cNvPr id="882" name="テキスト ボックス 881"/>
        <xdr:cNvSpPr txBox="1"/>
      </xdr:nvSpPr>
      <xdr:spPr>
        <a:xfrm>
          <a:off x="21056111" y="125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128467</xdr:rowOff>
    </xdr:from>
    <xdr:to>
      <xdr:col>107</xdr:col>
      <xdr:colOff>101600</xdr:colOff>
      <xdr:row>75</xdr:row>
      <xdr:rowOff>58617</xdr:rowOff>
    </xdr:to>
    <xdr:sp macro="" textlink="">
      <xdr:nvSpPr>
        <xdr:cNvPr id="883" name="楕円 882"/>
        <xdr:cNvSpPr/>
      </xdr:nvSpPr>
      <xdr:spPr>
        <a:xfrm>
          <a:off x="20383500" y="128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75144</xdr:rowOff>
    </xdr:from>
    <xdr:ext cx="534377" cy="259045"/>
    <xdr:sp macro="" textlink="">
      <xdr:nvSpPr>
        <xdr:cNvPr id="884" name="テキスト ボックス 883"/>
        <xdr:cNvSpPr txBox="1"/>
      </xdr:nvSpPr>
      <xdr:spPr>
        <a:xfrm>
          <a:off x="20167111" y="1259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112160</xdr:rowOff>
    </xdr:from>
    <xdr:to>
      <xdr:col>102</xdr:col>
      <xdr:colOff>165100</xdr:colOff>
      <xdr:row>76</xdr:row>
      <xdr:rowOff>42311</xdr:rowOff>
    </xdr:to>
    <xdr:sp macro="" textlink="">
      <xdr:nvSpPr>
        <xdr:cNvPr id="885" name="楕円 884"/>
        <xdr:cNvSpPr/>
      </xdr:nvSpPr>
      <xdr:spPr>
        <a:xfrm>
          <a:off x="19494500" y="12970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33438</xdr:rowOff>
    </xdr:from>
    <xdr:ext cx="534377" cy="259045"/>
    <xdr:sp macro="" textlink="">
      <xdr:nvSpPr>
        <xdr:cNvPr id="886" name="テキスト ボックス 885"/>
        <xdr:cNvSpPr txBox="1"/>
      </xdr:nvSpPr>
      <xdr:spPr>
        <a:xfrm>
          <a:off x="19278111" y="130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87852</xdr:rowOff>
    </xdr:from>
    <xdr:to>
      <xdr:col>98</xdr:col>
      <xdr:colOff>38100</xdr:colOff>
      <xdr:row>76</xdr:row>
      <xdr:rowOff>18002</xdr:rowOff>
    </xdr:to>
    <xdr:sp macro="" textlink="">
      <xdr:nvSpPr>
        <xdr:cNvPr id="887" name="楕円 886"/>
        <xdr:cNvSpPr/>
      </xdr:nvSpPr>
      <xdr:spPr>
        <a:xfrm>
          <a:off x="18605500" y="129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9129</xdr:rowOff>
    </xdr:from>
    <xdr:ext cx="534377" cy="259045"/>
    <xdr:sp macro="" textlink="">
      <xdr:nvSpPr>
        <xdr:cNvPr id="888" name="テキスト ボックス 887"/>
        <xdr:cNvSpPr txBox="1"/>
      </xdr:nvSpPr>
      <xdr:spPr>
        <a:xfrm>
          <a:off x="18389111" y="130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前年度より増加している。これは、昇給・昇格による常勤職員の職員給与費が増加したためである。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・補助費等は、特別定額給付金が令和２年度をもって終了したこと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により減額となっているが、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繰出しには、毎年多額の経費を要しているため類似団体と比較して高い水準にある。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・扶助費は、住民税非課税世帯等に対する臨時特別給付金事業により増額となっている。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三石ふれあいセンター整備事業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の完了により減額となっている。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繰上償還を行ったため、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に増額となっている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32,667
32,113
258.14
21,404,730
20,306,011
878,438
12,533,511
19,762,317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109655</xdr:rowOff>
    </xdr:from>
    <xdr:to>
      <xdr:col>24</xdr:col>
      <xdr:colOff>63500</xdr:colOff>
      <xdr:row>36</xdr:row>
      <xdr:rowOff>15276</xdr:rowOff>
    </xdr:to>
    <xdr:cxnSp macro="">
      <xdr:nvCxnSpPr>
        <xdr:cNvPr id="63" name="直線コネクタ 62"/>
        <xdr:cNvCxnSpPr/>
      </xdr:nvCxnSpPr>
      <xdr:spPr>
        <a:xfrm flipV="1">
          <a:off x="3797300" y="6110405"/>
          <a:ext cx="8382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13970</xdr:rowOff>
    </xdr:from>
    <xdr:to>
      <xdr:col>19</xdr:col>
      <xdr:colOff>177800</xdr:colOff>
      <xdr:row>36</xdr:row>
      <xdr:rowOff>15276</xdr:rowOff>
    </xdr:to>
    <xdr:cxnSp macro="">
      <xdr:nvCxnSpPr>
        <xdr:cNvPr id="66" name="直線コネクタ 65"/>
        <xdr:cNvCxnSpPr/>
      </xdr:nvCxnSpPr>
      <xdr:spPr>
        <a:xfrm>
          <a:off x="2908300" y="618617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6459</xdr:rowOff>
    </xdr:from>
    <xdr:to>
      <xdr:col>15</xdr:col>
      <xdr:colOff>50800</xdr:colOff>
      <xdr:row>36</xdr:row>
      <xdr:rowOff>13970</xdr:rowOff>
    </xdr:to>
    <xdr:cxnSp macro="">
      <xdr:nvCxnSpPr>
        <xdr:cNvPr id="69" name="直線コネクタ 68"/>
        <xdr:cNvCxnSpPr/>
      </xdr:nvCxnSpPr>
      <xdr:spPr>
        <a:xfrm>
          <a:off x="2019300" y="6178659"/>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6459</xdr:rowOff>
    </xdr:from>
    <xdr:to>
      <xdr:col>10</xdr:col>
      <xdr:colOff>114300</xdr:colOff>
      <xdr:row>36</xdr:row>
      <xdr:rowOff>8092</xdr:rowOff>
    </xdr:to>
    <xdr:cxnSp macro="">
      <xdr:nvCxnSpPr>
        <xdr:cNvPr id="72" name="直線コネクタ 71"/>
        <xdr:cNvCxnSpPr/>
      </xdr:nvCxnSpPr>
      <xdr:spPr>
        <a:xfrm flipV="1">
          <a:off x="1130300" y="617865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58855</xdr:rowOff>
    </xdr:from>
    <xdr:to>
      <xdr:col>24</xdr:col>
      <xdr:colOff>114300</xdr:colOff>
      <xdr:row>35</xdr:row>
      <xdr:rowOff>160455</xdr:rowOff>
    </xdr:to>
    <xdr:sp macro="" textlink="">
      <xdr:nvSpPr>
        <xdr:cNvPr id="82" name="楕円 81"/>
        <xdr:cNvSpPr/>
      </xdr:nvSpPr>
      <xdr:spPr>
        <a:xfrm>
          <a:off x="4584700" y="60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81732</xdr:rowOff>
    </xdr:from>
    <xdr:ext cx="469744" cy="259045"/>
    <xdr:sp macro="" textlink="">
      <xdr:nvSpPr>
        <xdr:cNvPr id="83" name="議会費該当値テキスト"/>
        <xdr:cNvSpPr txBox="1"/>
      </xdr:nvSpPr>
      <xdr:spPr>
        <a:xfrm>
          <a:off x="4686300" y="591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135926</xdr:rowOff>
    </xdr:from>
    <xdr:to>
      <xdr:col>20</xdr:col>
      <xdr:colOff>38100</xdr:colOff>
      <xdr:row>36</xdr:row>
      <xdr:rowOff>66076</xdr:rowOff>
    </xdr:to>
    <xdr:sp macro="" textlink="">
      <xdr:nvSpPr>
        <xdr:cNvPr id="84" name="楕円 83"/>
        <xdr:cNvSpPr/>
      </xdr:nvSpPr>
      <xdr:spPr>
        <a:xfrm>
          <a:off x="3746500" y="61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82603</xdr:rowOff>
    </xdr:from>
    <xdr:ext cx="469744" cy="259045"/>
    <xdr:sp macro="" textlink="">
      <xdr:nvSpPr>
        <xdr:cNvPr id="85" name="テキスト ボックス 84"/>
        <xdr:cNvSpPr txBox="1"/>
      </xdr:nvSpPr>
      <xdr:spPr>
        <a:xfrm>
          <a:off x="3562428" y="591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134620</xdr:rowOff>
    </xdr:from>
    <xdr:to>
      <xdr:col>15</xdr:col>
      <xdr:colOff>101600</xdr:colOff>
      <xdr:row>36</xdr:row>
      <xdr:rowOff>64770</xdr:rowOff>
    </xdr:to>
    <xdr:sp macro="" textlink="">
      <xdr:nvSpPr>
        <xdr:cNvPr id="86" name="楕円 85"/>
        <xdr:cNvSpPr/>
      </xdr:nvSpPr>
      <xdr:spPr>
        <a:xfrm>
          <a:off x="2857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87" name="テキスト ボックス 86"/>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127109</xdr:rowOff>
    </xdr:from>
    <xdr:to>
      <xdr:col>10</xdr:col>
      <xdr:colOff>165100</xdr:colOff>
      <xdr:row>36</xdr:row>
      <xdr:rowOff>57259</xdr:rowOff>
    </xdr:to>
    <xdr:sp macro="" textlink="">
      <xdr:nvSpPr>
        <xdr:cNvPr id="88" name="楕円 87"/>
        <xdr:cNvSpPr/>
      </xdr:nvSpPr>
      <xdr:spPr>
        <a:xfrm>
          <a:off x="1968500" y="61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73786</xdr:rowOff>
    </xdr:from>
    <xdr:ext cx="469744" cy="259045"/>
    <xdr:sp macro="" textlink="">
      <xdr:nvSpPr>
        <xdr:cNvPr id="89" name="テキスト ボックス 88"/>
        <xdr:cNvSpPr txBox="1"/>
      </xdr:nvSpPr>
      <xdr:spPr>
        <a:xfrm>
          <a:off x="1784428" y="590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128742</xdr:rowOff>
    </xdr:from>
    <xdr:to>
      <xdr:col>6</xdr:col>
      <xdr:colOff>38100</xdr:colOff>
      <xdr:row>36</xdr:row>
      <xdr:rowOff>58892</xdr:rowOff>
    </xdr:to>
    <xdr:sp macro="" textlink="">
      <xdr:nvSpPr>
        <xdr:cNvPr id="90" name="楕円 89"/>
        <xdr:cNvSpPr/>
      </xdr:nvSpPr>
      <xdr:spPr>
        <a:xfrm>
          <a:off x="10795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75419</xdr:rowOff>
    </xdr:from>
    <xdr:ext cx="469744" cy="259045"/>
    <xdr:sp macro="" textlink="">
      <xdr:nvSpPr>
        <xdr:cNvPr id="91" name="テキスト ボックス 90"/>
        <xdr:cNvSpPr txBox="1"/>
      </xdr:nvSpPr>
      <xdr:spPr>
        <a:xfrm>
          <a:off x="895428" y="590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129748</xdr:rowOff>
    </xdr:from>
    <xdr:to>
      <xdr:col>24</xdr:col>
      <xdr:colOff>63500</xdr:colOff>
      <xdr:row>58</xdr:row>
      <xdr:rowOff>35740</xdr:rowOff>
    </xdr:to>
    <xdr:cxnSp macro="">
      <xdr:nvCxnSpPr>
        <xdr:cNvPr id="121" name="直線コネクタ 120"/>
        <xdr:cNvCxnSpPr/>
      </xdr:nvCxnSpPr>
      <xdr:spPr>
        <a:xfrm>
          <a:off x="3797300" y="9216598"/>
          <a:ext cx="838200" cy="76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129748</xdr:rowOff>
    </xdr:from>
    <xdr:to>
      <xdr:col>19</xdr:col>
      <xdr:colOff>177800</xdr:colOff>
      <xdr:row>54</xdr:row>
      <xdr:rowOff>119797</xdr:rowOff>
    </xdr:to>
    <xdr:cxnSp macro="">
      <xdr:nvCxnSpPr>
        <xdr:cNvPr id="124" name="直線コネクタ 123"/>
        <xdr:cNvCxnSpPr/>
      </xdr:nvCxnSpPr>
      <xdr:spPr>
        <a:xfrm flipV="1">
          <a:off x="2908300" y="9216598"/>
          <a:ext cx="889000" cy="16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119797</xdr:rowOff>
    </xdr:from>
    <xdr:to>
      <xdr:col>15</xdr:col>
      <xdr:colOff>50800</xdr:colOff>
      <xdr:row>57</xdr:row>
      <xdr:rowOff>16462</xdr:rowOff>
    </xdr:to>
    <xdr:cxnSp macro="">
      <xdr:nvCxnSpPr>
        <xdr:cNvPr id="127" name="直線コネクタ 126"/>
        <xdr:cNvCxnSpPr/>
      </xdr:nvCxnSpPr>
      <xdr:spPr>
        <a:xfrm flipV="1">
          <a:off x="2019300" y="9378097"/>
          <a:ext cx="889000" cy="41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60012</xdr:rowOff>
    </xdr:from>
    <xdr:ext cx="534377" cy="259045"/>
    <xdr:sp macro="" textlink="">
      <xdr:nvSpPr>
        <xdr:cNvPr id="129" name="テキスト ボックス 128"/>
        <xdr:cNvSpPr txBox="1"/>
      </xdr:nvSpPr>
      <xdr:spPr>
        <a:xfrm>
          <a:off x="2641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144379</xdr:rowOff>
    </xdr:from>
    <xdr:to>
      <xdr:col>10</xdr:col>
      <xdr:colOff>114300</xdr:colOff>
      <xdr:row>57</xdr:row>
      <xdr:rowOff>16462</xdr:rowOff>
    </xdr:to>
    <xdr:cxnSp macro="">
      <xdr:nvCxnSpPr>
        <xdr:cNvPr id="130" name="直線コネクタ 129"/>
        <xdr:cNvCxnSpPr/>
      </xdr:nvCxnSpPr>
      <xdr:spPr>
        <a:xfrm>
          <a:off x="1130300" y="9574129"/>
          <a:ext cx="889000" cy="21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122359</xdr:rowOff>
    </xdr:from>
    <xdr:ext cx="534377" cy="259045"/>
    <xdr:sp macro="" textlink="">
      <xdr:nvSpPr>
        <xdr:cNvPr id="132" name="テキスト ボックス 131"/>
        <xdr:cNvSpPr txBox="1"/>
      </xdr:nvSpPr>
      <xdr:spPr>
        <a:xfrm>
          <a:off x="1752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156390</xdr:rowOff>
    </xdr:from>
    <xdr:to>
      <xdr:col>24</xdr:col>
      <xdr:colOff>114300</xdr:colOff>
      <xdr:row>58</xdr:row>
      <xdr:rowOff>86540</xdr:rowOff>
    </xdr:to>
    <xdr:sp macro="" textlink="">
      <xdr:nvSpPr>
        <xdr:cNvPr id="140" name="楕円 139"/>
        <xdr:cNvSpPr/>
      </xdr:nvSpPr>
      <xdr:spPr>
        <a:xfrm>
          <a:off x="4584700" y="992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134817</xdr:rowOff>
    </xdr:from>
    <xdr:ext cx="534377" cy="259045"/>
    <xdr:sp macro="" textlink="">
      <xdr:nvSpPr>
        <xdr:cNvPr id="141" name="総務費該当値テキスト"/>
        <xdr:cNvSpPr txBox="1"/>
      </xdr:nvSpPr>
      <xdr:spPr>
        <a:xfrm>
          <a:off x="4686300" y="990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78948</xdr:rowOff>
    </xdr:from>
    <xdr:to>
      <xdr:col>20</xdr:col>
      <xdr:colOff>38100</xdr:colOff>
      <xdr:row>54</xdr:row>
      <xdr:rowOff>9098</xdr:rowOff>
    </xdr:to>
    <xdr:sp macro="" textlink="">
      <xdr:nvSpPr>
        <xdr:cNvPr id="142" name="楕円 141"/>
        <xdr:cNvSpPr/>
      </xdr:nvSpPr>
      <xdr:spPr>
        <a:xfrm>
          <a:off x="3746500" y="91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225</xdr:rowOff>
    </xdr:from>
    <xdr:ext cx="599010" cy="259045"/>
    <xdr:sp macro="" textlink="">
      <xdr:nvSpPr>
        <xdr:cNvPr id="143" name="テキスト ボックス 142"/>
        <xdr:cNvSpPr txBox="1"/>
      </xdr:nvSpPr>
      <xdr:spPr>
        <a:xfrm>
          <a:off x="3497795" y="925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68997</xdr:rowOff>
    </xdr:from>
    <xdr:to>
      <xdr:col>15</xdr:col>
      <xdr:colOff>101600</xdr:colOff>
      <xdr:row>54</xdr:row>
      <xdr:rowOff>170597</xdr:rowOff>
    </xdr:to>
    <xdr:sp macro="" textlink="">
      <xdr:nvSpPr>
        <xdr:cNvPr id="144" name="楕円 143"/>
        <xdr:cNvSpPr/>
      </xdr:nvSpPr>
      <xdr:spPr>
        <a:xfrm>
          <a:off x="2857500" y="932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15674</xdr:rowOff>
    </xdr:from>
    <xdr:ext cx="599010" cy="259045"/>
    <xdr:sp macro="" textlink="">
      <xdr:nvSpPr>
        <xdr:cNvPr id="145" name="テキスト ボックス 144"/>
        <xdr:cNvSpPr txBox="1"/>
      </xdr:nvSpPr>
      <xdr:spPr>
        <a:xfrm>
          <a:off x="2608795" y="910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137112</xdr:rowOff>
    </xdr:from>
    <xdr:to>
      <xdr:col>10</xdr:col>
      <xdr:colOff>165100</xdr:colOff>
      <xdr:row>57</xdr:row>
      <xdr:rowOff>67262</xdr:rowOff>
    </xdr:to>
    <xdr:sp macro="" textlink="">
      <xdr:nvSpPr>
        <xdr:cNvPr id="146" name="楕円 145"/>
        <xdr:cNvSpPr/>
      </xdr:nvSpPr>
      <xdr:spPr>
        <a:xfrm>
          <a:off x="1968500" y="97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83789</xdr:rowOff>
    </xdr:from>
    <xdr:ext cx="534377" cy="259045"/>
    <xdr:sp macro="" textlink="">
      <xdr:nvSpPr>
        <xdr:cNvPr id="147" name="テキスト ボックス 146"/>
        <xdr:cNvSpPr txBox="1"/>
      </xdr:nvSpPr>
      <xdr:spPr>
        <a:xfrm>
          <a:off x="1752111" y="95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93579</xdr:rowOff>
    </xdr:from>
    <xdr:to>
      <xdr:col>6</xdr:col>
      <xdr:colOff>38100</xdr:colOff>
      <xdr:row>56</xdr:row>
      <xdr:rowOff>23729</xdr:rowOff>
    </xdr:to>
    <xdr:sp macro="" textlink="">
      <xdr:nvSpPr>
        <xdr:cNvPr id="148" name="楕円 147"/>
        <xdr:cNvSpPr/>
      </xdr:nvSpPr>
      <xdr:spPr>
        <a:xfrm>
          <a:off x="1079500" y="95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40256</xdr:rowOff>
    </xdr:from>
    <xdr:ext cx="599010" cy="259045"/>
    <xdr:sp macro="" textlink="">
      <xdr:nvSpPr>
        <xdr:cNvPr id="149" name="テキスト ボックス 148"/>
        <xdr:cNvSpPr txBox="1"/>
      </xdr:nvSpPr>
      <xdr:spPr>
        <a:xfrm>
          <a:off x="830795" y="929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117091</xdr:rowOff>
    </xdr:from>
    <xdr:to>
      <xdr:col>24</xdr:col>
      <xdr:colOff>63500</xdr:colOff>
      <xdr:row>79</xdr:row>
      <xdr:rowOff>48957</xdr:rowOff>
    </xdr:to>
    <xdr:cxnSp macro="">
      <xdr:nvCxnSpPr>
        <xdr:cNvPr id="181" name="直線コネクタ 180"/>
        <xdr:cNvCxnSpPr/>
      </xdr:nvCxnSpPr>
      <xdr:spPr>
        <a:xfrm flipV="1">
          <a:off x="3797300" y="13318741"/>
          <a:ext cx="838200" cy="27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67592</xdr:rowOff>
    </xdr:from>
    <xdr:ext cx="599010" cy="259045"/>
    <xdr:sp macro="" textlink="">
      <xdr:nvSpPr>
        <xdr:cNvPr id="182" name="民生費平均値テキスト"/>
        <xdr:cNvSpPr txBox="1"/>
      </xdr:nvSpPr>
      <xdr:spPr>
        <a:xfrm>
          <a:off x="4686300" y="13097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48957</xdr:rowOff>
    </xdr:from>
    <xdr:to>
      <xdr:col>19</xdr:col>
      <xdr:colOff>177800</xdr:colOff>
      <xdr:row>79</xdr:row>
      <xdr:rowOff>58122</xdr:rowOff>
    </xdr:to>
    <xdr:cxnSp macro="">
      <xdr:nvCxnSpPr>
        <xdr:cNvPr id="184" name="直線コネクタ 183"/>
        <xdr:cNvCxnSpPr/>
      </xdr:nvCxnSpPr>
      <xdr:spPr>
        <a:xfrm flipV="1">
          <a:off x="2908300" y="13593507"/>
          <a:ext cx="889000" cy="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5" name="フローチャート: 判断 184"/>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91095</xdr:rowOff>
    </xdr:from>
    <xdr:ext cx="599010" cy="259045"/>
    <xdr:sp macro="" textlink="">
      <xdr:nvSpPr>
        <xdr:cNvPr id="186" name="テキスト ボックス 185"/>
        <xdr:cNvSpPr txBox="1"/>
      </xdr:nvSpPr>
      <xdr:spPr>
        <a:xfrm>
          <a:off x="3497795" y="1329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11630</xdr:rowOff>
    </xdr:from>
    <xdr:to>
      <xdr:col>15</xdr:col>
      <xdr:colOff>50800</xdr:colOff>
      <xdr:row>79</xdr:row>
      <xdr:rowOff>58122</xdr:rowOff>
    </xdr:to>
    <xdr:cxnSp macro="">
      <xdr:nvCxnSpPr>
        <xdr:cNvPr id="187" name="直線コネクタ 186"/>
        <xdr:cNvCxnSpPr/>
      </xdr:nvCxnSpPr>
      <xdr:spPr>
        <a:xfrm>
          <a:off x="2019300" y="13556180"/>
          <a:ext cx="889000" cy="4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8" name="フローチャート: 判断 187"/>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9" name="テキスト ボックス 188"/>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11630</xdr:rowOff>
    </xdr:from>
    <xdr:to>
      <xdr:col>10</xdr:col>
      <xdr:colOff>114300</xdr:colOff>
      <xdr:row>79</xdr:row>
      <xdr:rowOff>93588</xdr:rowOff>
    </xdr:to>
    <xdr:cxnSp macro="">
      <xdr:nvCxnSpPr>
        <xdr:cNvPr id="190" name="直線コネクタ 189"/>
        <xdr:cNvCxnSpPr/>
      </xdr:nvCxnSpPr>
      <xdr:spPr>
        <a:xfrm flipV="1">
          <a:off x="1130300" y="13556180"/>
          <a:ext cx="889000" cy="8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1" name="フローチャート: 判断 190"/>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2" name="テキスト ボックス 191"/>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3" name="フローチャート: 判断 192"/>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4" name="テキスト ボックス 193"/>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66291</xdr:rowOff>
    </xdr:from>
    <xdr:to>
      <xdr:col>24</xdr:col>
      <xdr:colOff>114300</xdr:colOff>
      <xdr:row>77</xdr:row>
      <xdr:rowOff>167891</xdr:rowOff>
    </xdr:to>
    <xdr:sp macro="" textlink="">
      <xdr:nvSpPr>
        <xdr:cNvPr id="200" name="楕円 199"/>
        <xdr:cNvSpPr/>
      </xdr:nvSpPr>
      <xdr:spPr>
        <a:xfrm>
          <a:off x="4584700" y="1326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44718</xdr:rowOff>
    </xdr:from>
    <xdr:ext cx="599010" cy="259045"/>
    <xdr:sp macro="" textlink="">
      <xdr:nvSpPr>
        <xdr:cNvPr id="201" name="民生費該当値テキスト"/>
        <xdr:cNvSpPr txBox="1"/>
      </xdr:nvSpPr>
      <xdr:spPr>
        <a:xfrm>
          <a:off x="4686300" y="1324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169607</xdr:rowOff>
    </xdr:from>
    <xdr:to>
      <xdr:col>20</xdr:col>
      <xdr:colOff>38100</xdr:colOff>
      <xdr:row>79</xdr:row>
      <xdr:rowOff>99757</xdr:rowOff>
    </xdr:to>
    <xdr:sp macro="" textlink="">
      <xdr:nvSpPr>
        <xdr:cNvPr id="202" name="楕円 201"/>
        <xdr:cNvSpPr/>
      </xdr:nvSpPr>
      <xdr:spPr>
        <a:xfrm>
          <a:off x="3746500" y="135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90884</xdr:rowOff>
    </xdr:from>
    <xdr:ext cx="599010" cy="259045"/>
    <xdr:sp macro="" textlink="">
      <xdr:nvSpPr>
        <xdr:cNvPr id="203" name="テキスト ボックス 202"/>
        <xdr:cNvSpPr txBox="1"/>
      </xdr:nvSpPr>
      <xdr:spPr>
        <a:xfrm>
          <a:off x="3497795" y="1363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7322</xdr:rowOff>
    </xdr:from>
    <xdr:to>
      <xdr:col>15</xdr:col>
      <xdr:colOff>101600</xdr:colOff>
      <xdr:row>79</xdr:row>
      <xdr:rowOff>108922</xdr:rowOff>
    </xdr:to>
    <xdr:sp macro="" textlink="">
      <xdr:nvSpPr>
        <xdr:cNvPr id="204" name="楕円 203"/>
        <xdr:cNvSpPr/>
      </xdr:nvSpPr>
      <xdr:spPr>
        <a:xfrm>
          <a:off x="2857500" y="135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125449</xdr:rowOff>
    </xdr:from>
    <xdr:ext cx="599010" cy="259045"/>
    <xdr:sp macro="" textlink="">
      <xdr:nvSpPr>
        <xdr:cNvPr id="205" name="テキスト ボックス 204"/>
        <xdr:cNvSpPr txBox="1"/>
      </xdr:nvSpPr>
      <xdr:spPr>
        <a:xfrm>
          <a:off x="2608795" y="1332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132280</xdr:rowOff>
    </xdr:from>
    <xdr:to>
      <xdr:col>10</xdr:col>
      <xdr:colOff>165100</xdr:colOff>
      <xdr:row>79</xdr:row>
      <xdr:rowOff>62430</xdr:rowOff>
    </xdr:to>
    <xdr:sp macro="" textlink="">
      <xdr:nvSpPr>
        <xdr:cNvPr id="206" name="楕円 205"/>
        <xdr:cNvSpPr/>
      </xdr:nvSpPr>
      <xdr:spPr>
        <a:xfrm>
          <a:off x="1968500" y="1350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78957</xdr:rowOff>
    </xdr:from>
    <xdr:ext cx="599010" cy="259045"/>
    <xdr:sp macro="" textlink="">
      <xdr:nvSpPr>
        <xdr:cNvPr id="207" name="テキスト ボックス 206"/>
        <xdr:cNvSpPr txBox="1"/>
      </xdr:nvSpPr>
      <xdr:spPr>
        <a:xfrm>
          <a:off x="1719795" y="1328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42788</xdr:rowOff>
    </xdr:from>
    <xdr:to>
      <xdr:col>6</xdr:col>
      <xdr:colOff>38100</xdr:colOff>
      <xdr:row>79</xdr:row>
      <xdr:rowOff>144388</xdr:rowOff>
    </xdr:to>
    <xdr:sp macro="" textlink="">
      <xdr:nvSpPr>
        <xdr:cNvPr id="208" name="楕円 207"/>
        <xdr:cNvSpPr/>
      </xdr:nvSpPr>
      <xdr:spPr>
        <a:xfrm>
          <a:off x="1079500" y="13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160915</xdr:rowOff>
    </xdr:from>
    <xdr:ext cx="599010" cy="259045"/>
    <xdr:sp macro="" textlink="">
      <xdr:nvSpPr>
        <xdr:cNvPr id="209" name="テキスト ボックス 208"/>
        <xdr:cNvSpPr txBox="1"/>
      </xdr:nvSpPr>
      <xdr:spPr>
        <a:xfrm>
          <a:off x="830795" y="1336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7569</xdr:rowOff>
    </xdr:from>
    <xdr:to>
      <xdr:col>24</xdr:col>
      <xdr:colOff>63500</xdr:colOff>
      <xdr:row>97</xdr:row>
      <xdr:rowOff>107708</xdr:rowOff>
    </xdr:to>
    <xdr:cxnSp macro="">
      <xdr:nvCxnSpPr>
        <xdr:cNvPr id="239" name="直線コネクタ 238"/>
        <xdr:cNvCxnSpPr/>
      </xdr:nvCxnSpPr>
      <xdr:spPr>
        <a:xfrm flipV="1">
          <a:off x="3797300" y="16638219"/>
          <a:ext cx="838200" cy="1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40" name="衛生費平均値テキスト"/>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107708</xdr:rowOff>
    </xdr:from>
    <xdr:to>
      <xdr:col>19</xdr:col>
      <xdr:colOff>177800</xdr:colOff>
      <xdr:row>98</xdr:row>
      <xdr:rowOff>13373</xdr:rowOff>
    </xdr:to>
    <xdr:cxnSp macro="">
      <xdr:nvCxnSpPr>
        <xdr:cNvPr id="242" name="直線コネクタ 241"/>
        <xdr:cNvCxnSpPr/>
      </xdr:nvCxnSpPr>
      <xdr:spPr>
        <a:xfrm flipV="1">
          <a:off x="2908300" y="16738358"/>
          <a:ext cx="889000" cy="7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3" name="フローチャート: 判断 242"/>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4" name="テキスト ボックス 243"/>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64288</xdr:rowOff>
    </xdr:from>
    <xdr:to>
      <xdr:col>15</xdr:col>
      <xdr:colOff>50800</xdr:colOff>
      <xdr:row>98</xdr:row>
      <xdr:rowOff>13373</xdr:rowOff>
    </xdr:to>
    <xdr:cxnSp macro="">
      <xdr:nvCxnSpPr>
        <xdr:cNvPr id="245" name="直線コネクタ 244"/>
        <xdr:cNvCxnSpPr/>
      </xdr:nvCxnSpPr>
      <xdr:spPr>
        <a:xfrm>
          <a:off x="2019300" y="16523488"/>
          <a:ext cx="889000" cy="29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6" name="フローチャート: 判断 245"/>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7" name="テキスト ボックス 246"/>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64288</xdr:rowOff>
    </xdr:from>
    <xdr:to>
      <xdr:col>10</xdr:col>
      <xdr:colOff>114300</xdr:colOff>
      <xdr:row>96</xdr:row>
      <xdr:rowOff>145568</xdr:rowOff>
    </xdr:to>
    <xdr:cxnSp macro="">
      <xdr:nvCxnSpPr>
        <xdr:cNvPr id="248" name="直線コネクタ 247"/>
        <xdr:cNvCxnSpPr/>
      </xdr:nvCxnSpPr>
      <xdr:spPr>
        <a:xfrm flipV="1">
          <a:off x="1130300" y="16523488"/>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9" name="フローチャート: 判断 248"/>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50" name="テキスト ボックス 249"/>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1" name="フローチャート: 判断 250"/>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2" name="テキスト ボックス 251"/>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128219</xdr:rowOff>
    </xdr:from>
    <xdr:to>
      <xdr:col>24</xdr:col>
      <xdr:colOff>114300</xdr:colOff>
      <xdr:row>97</xdr:row>
      <xdr:rowOff>58369</xdr:rowOff>
    </xdr:to>
    <xdr:sp macro="" textlink="">
      <xdr:nvSpPr>
        <xdr:cNvPr id="258" name="楕円 257"/>
        <xdr:cNvSpPr/>
      </xdr:nvSpPr>
      <xdr:spPr>
        <a:xfrm>
          <a:off x="4584700" y="1658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151096</xdr:rowOff>
    </xdr:from>
    <xdr:ext cx="534377" cy="259045"/>
    <xdr:sp macro="" textlink="">
      <xdr:nvSpPr>
        <xdr:cNvPr id="259" name="衛生費該当値テキスト"/>
        <xdr:cNvSpPr txBox="1"/>
      </xdr:nvSpPr>
      <xdr:spPr>
        <a:xfrm>
          <a:off x="4686300"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56908</xdr:rowOff>
    </xdr:from>
    <xdr:to>
      <xdr:col>20</xdr:col>
      <xdr:colOff>38100</xdr:colOff>
      <xdr:row>97</xdr:row>
      <xdr:rowOff>158508</xdr:rowOff>
    </xdr:to>
    <xdr:sp macro="" textlink="">
      <xdr:nvSpPr>
        <xdr:cNvPr id="260" name="楕円 259"/>
        <xdr:cNvSpPr/>
      </xdr:nvSpPr>
      <xdr:spPr>
        <a:xfrm>
          <a:off x="3746500" y="166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3585</xdr:rowOff>
    </xdr:from>
    <xdr:ext cx="534377" cy="259045"/>
    <xdr:sp macro="" textlink="">
      <xdr:nvSpPr>
        <xdr:cNvPr id="261" name="テキスト ボックス 260"/>
        <xdr:cNvSpPr txBox="1"/>
      </xdr:nvSpPr>
      <xdr:spPr>
        <a:xfrm>
          <a:off x="3530111" y="164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134023</xdr:rowOff>
    </xdr:from>
    <xdr:to>
      <xdr:col>15</xdr:col>
      <xdr:colOff>101600</xdr:colOff>
      <xdr:row>98</xdr:row>
      <xdr:rowOff>64173</xdr:rowOff>
    </xdr:to>
    <xdr:sp macro="" textlink="">
      <xdr:nvSpPr>
        <xdr:cNvPr id="262" name="楕円 261"/>
        <xdr:cNvSpPr/>
      </xdr:nvSpPr>
      <xdr:spPr>
        <a:xfrm>
          <a:off x="2857500" y="167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55300</xdr:rowOff>
    </xdr:from>
    <xdr:ext cx="534377" cy="259045"/>
    <xdr:sp macro="" textlink="">
      <xdr:nvSpPr>
        <xdr:cNvPr id="263" name="テキスト ボックス 262"/>
        <xdr:cNvSpPr txBox="1"/>
      </xdr:nvSpPr>
      <xdr:spPr>
        <a:xfrm>
          <a:off x="2641111" y="1685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13488</xdr:rowOff>
    </xdr:from>
    <xdr:to>
      <xdr:col>10</xdr:col>
      <xdr:colOff>165100</xdr:colOff>
      <xdr:row>96</xdr:row>
      <xdr:rowOff>115088</xdr:rowOff>
    </xdr:to>
    <xdr:sp macro="" textlink="">
      <xdr:nvSpPr>
        <xdr:cNvPr id="264" name="楕円 263"/>
        <xdr:cNvSpPr/>
      </xdr:nvSpPr>
      <xdr:spPr>
        <a:xfrm>
          <a:off x="1968500" y="164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131615</xdr:rowOff>
    </xdr:from>
    <xdr:ext cx="534377" cy="259045"/>
    <xdr:sp macro="" textlink="">
      <xdr:nvSpPr>
        <xdr:cNvPr id="265" name="テキスト ボックス 264"/>
        <xdr:cNvSpPr txBox="1"/>
      </xdr:nvSpPr>
      <xdr:spPr>
        <a:xfrm>
          <a:off x="1752111" y="1624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94768</xdr:rowOff>
    </xdr:from>
    <xdr:to>
      <xdr:col>6</xdr:col>
      <xdr:colOff>38100</xdr:colOff>
      <xdr:row>97</xdr:row>
      <xdr:rowOff>24918</xdr:rowOff>
    </xdr:to>
    <xdr:sp macro="" textlink="">
      <xdr:nvSpPr>
        <xdr:cNvPr id="266" name="楕円 265"/>
        <xdr:cNvSpPr/>
      </xdr:nvSpPr>
      <xdr:spPr>
        <a:xfrm>
          <a:off x="1079500" y="165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41445</xdr:rowOff>
    </xdr:from>
    <xdr:ext cx="534377" cy="259045"/>
    <xdr:sp macro="" textlink="">
      <xdr:nvSpPr>
        <xdr:cNvPr id="267" name="テキスト ボックス 266"/>
        <xdr:cNvSpPr txBox="1"/>
      </xdr:nvSpPr>
      <xdr:spPr>
        <a:xfrm>
          <a:off x="863111" y="1632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137643</xdr:rowOff>
    </xdr:from>
    <xdr:to>
      <xdr:col>55</xdr:col>
      <xdr:colOff>0</xdr:colOff>
      <xdr:row>35</xdr:row>
      <xdr:rowOff>148387</xdr:rowOff>
    </xdr:to>
    <xdr:cxnSp macro="">
      <xdr:nvCxnSpPr>
        <xdr:cNvPr id="294" name="直線コネクタ 293"/>
        <xdr:cNvCxnSpPr/>
      </xdr:nvCxnSpPr>
      <xdr:spPr>
        <a:xfrm flipV="1">
          <a:off x="9639300" y="6138393"/>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5" name="労働費平均値テキスト"/>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148387</xdr:rowOff>
    </xdr:from>
    <xdr:to>
      <xdr:col>50</xdr:col>
      <xdr:colOff>114300</xdr:colOff>
      <xdr:row>35</xdr:row>
      <xdr:rowOff>159817</xdr:rowOff>
    </xdr:to>
    <xdr:cxnSp macro="">
      <xdr:nvCxnSpPr>
        <xdr:cNvPr id="297" name="直線コネクタ 296"/>
        <xdr:cNvCxnSpPr/>
      </xdr:nvCxnSpPr>
      <xdr:spPr>
        <a:xfrm flipV="1">
          <a:off x="8750300" y="614913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8" name="フローチャート: 判断 297"/>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9" name="テキスト ボックス 298"/>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159817</xdr:rowOff>
    </xdr:from>
    <xdr:to>
      <xdr:col>45</xdr:col>
      <xdr:colOff>177800</xdr:colOff>
      <xdr:row>35</xdr:row>
      <xdr:rowOff>169875</xdr:rowOff>
    </xdr:to>
    <xdr:cxnSp macro="">
      <xdr:nvCxnSpPr>
        <xdr:cNvPr id="300" name="直線コネクタ 299"/>
        <xdr:cNvCxnSpPr/>
      </xdr:nvCxnSpPr>
      <xdr:spPr>
        <a:xfrm flipV="1">
          <a:off x="7861300" y="616056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1" name="フローチャート: 判断 300"/>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302" name="テキスト ボックス 301"/>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25857</xdr:rowOff>
    </xdr:from>
    <xdr:to>
      <xdr:col>41</xdr:col>
      <xdr:colOff>50800</xdr:colOff>
      <xdr:row>35</xdr:row>
      <xdr:rowOff>169875</xdr:rowOff>
    </xdr:to>
    <xdr:cxnSp macro="">
      <xdr:nvCxnSpPr>
        <xdr:cNvPr id="303" name="直線コネクタ 302"/>
        <xdr:cNvCxnSpPr/>
      </xdr:nvCxnSpPr>
      <xdr:spPr>
        <a:xfrm>
          <a:off x="6972300" y="5855157"/>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4" name="フローチャート: 判断 303"/>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5" name="テキスト ボックス 304"/>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6" name="フローチャート: 判断 305"/>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78986</xdr:rowOff>
    </xdr:from>
    <xdr:ext cx="469744" cy="259045"/>
    <xdr:sp macro="" textlink="">
      <xdr:nvSpPr>
        <xdr:cNvPr id="307" name="テキスト ボックス 306"/>
        <xdr:cNvSpPr txBox="1"/>
      </xdr:nvSpPr>
      <xdr:spPr>
        <a:xfrm>
          <a:off x="6737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86843</xdr:rowOff>
    </xdr:from>
    <xdr:to>
      <xdr:col>55</xdr:col>
      <xdr:colOff>50800</xdr:colOff>
      <xdr:row>36</xdr:row>
      <xdr:rowOff>16993</xdr:rowOff>
    </xdr:to>
    <xdr:sp macro="" textlink="">
      <xdr:nvSpPr>
        <xdr:cNvPr id="313" name="楕円 312"/>
        <xdr:cNvSpPr/>
      </xdr:nvSpPr>
      <xdr:spPr>
        <a:xfrm>
          <a:off x="10426700" y="60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109720</xdr:rowOff>
    </xdr:from>
    <xdr:ext cx="469744" cy="259045"/>
    <xdr:sp macro="" textlink="">
      <xdr:nvSpPr>
        <xdr:cNvPr id="314" name="労働費該当値テキスト"/>
        <xdr:cNvSpPr txBox="1"/>
      </xdr:nvSpPr>
      <xdr:spPr>
        <a:xfrm>
          <a:off x="10528300" y="5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97587</xdr:rowOff>
    </xdr:from>
    <xdr:to>
      <xdr:col>50</xdr:col>
      <xdr:colOff>165100</xdr:colOff>
      <xdr:row>36</xdr:row>
      <xdr:rowOff>27737</xdr:rowOff>
    </xdr:to>
    <xdr:sp macro="" textlink="">
      <xdr:nvSpPr>
        <xdr:cNvPr id="315" name="楕円 314"/>
        <xdr:cNvSpPr/>
      </xdr:nvSpPr>
      <xdr:spPr>
        <a:xfrm>
          <a:off x="9588500" y="60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44264</xdr:rowOff>
    </xdr:from>
    <xdr:ext cx="469744" cy="259045"/>
    <xdr:sp macro="" textlink="">
      <xdr:nvSpPr>
        <xdr:cNvPr id="316" name="テキスト ボックス 315"/>
        <xdr:cNvSpPr txBox="1"/>
      </xdr:nvSpPr>
      <xdr:spPr>
        <a:xfrm>
          <a:off x="9404428" y="587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109017</xdr:rowOff>
    </xdr:from>
    <xdr:to>
      <xdr:col>46</xdr:col>
      <xdr:colOff>38100</xdr:colOff>
      <xdr:row>36</xdr:row>
      <xdr:rowOff>39167</xdr:rowOff>
    </xdr:to>
    <xdr:sp macro="" textlink="">
      <xdr:nvSpPr>
        <xdr:cNvPr id="317" name="楕円 316"/>
        <xdr:cNvSpPr/>
      </xdr:nvSpPr>
      <xdr:spPr>
        <a:xfrm>
          <a:off x="8699500" y="61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55694</xdr:rowOff>
    </xdr:from>
    <xdr:ext cx="469744" cy="259045"/>
    <xdr:sp macro="" textlink="">
      <xdr:nvSpPr>
        <xdr:cNvPr id="318" name="テキスト ボックス 317"/>
        <xdr:cNvSpPr txBox="1"/>
      </xdr:nvSpPr>
      <xdr:spPr>
        <a:xfrm>
          <a:off x="8515428"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119075</xdr:rowOff>
    </xdr:from>
    <xdr:to>
      <xdr:col>41</xdr:col>
      <xdr:colOff>101600</xdr:colOff>
      <xdr:row>36</xdr:row>
      <xdr:rowOff>49225</xdr:rowOff>
    </xdr:to>
    <xdr:sp macro="" textlink="">
      <xdr:nvSpPr>
        <xdr:cNvPr id="319" name="楕円 318"/>
        <xdr:cNvSpPr/>
      </xdr:nvSpPr>
      <xdr:spPr>
        <a:xfrm>
          <a:off x="7810500" y="61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65752</xdr:rowOff>
    </xdr:from>
    <xdr:ext cx="469744" cy="259045"/>
    <xdr:sp macro="" textlink="">
      <xdr:nvSpPr>
        <xdr:cNvPr id="320" name="テキスト ボックス 319"/>
        <xdr:cNvSpPr txBox="1"/>
      </xdr:nvSpPr>
      <xdr:spPr>
        <a:xfrm>
          <a:off x="7626428" y="58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146507</xdr:rowOff>
    </xdr:from>
    <xdr:to>
      <xdr:col>36</xdr:col>
      <xdr:colOff>165100</xdr:colOff>
      <xdr:row>34</xdr:row>
      <xdr:rowOff>76657</xdr:rowOff>
    </xdr:to>
    <xdr:sp macro="" textlink="">
      <xdr:nvSpPr>
        <xdr:cNvPr id="321" name="楕円 320"/>
        <xdr:cNvSpPr/>
      </xdr:nvSpPr>
      <xdr:spPr>
        <a:xfrm>
          <a:off x="6921500" y="58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93184</xdr:rowOff>
    </xdr:from>
    <xdr:ext cx="469744" cy="259045"/>
    <xdr:sp macro="" textlink="">
      <xdr:nvSpPr>
        <xdr:cNvPr id="322" name="テキスト ボックス 321"/>
        <xdr:cNvSpPr txBox="1"/>
      </xdr:nvSpPr>
      <xdr:spPr>
        <a:xfrm>
          <a:off x="6737428" y="55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44145</xdr:rowOff>
    </xdr:from>
    <xdr:to>
      <xdr:col>55</xdr:col>
      <xdr:colOff>0</xdr:colOff>
      <xdr:row>57</xdr:row>
      <xdr:rowOff>66342</xdr:rowOff>
    </xdr:to>
    <xdr:cxnSp macro="">
      <xdr:nvCxnSpPr>
        <xdr:cNvPr id="349" name="直線コネクタ 348"/>
        <xdr:cNvCxnSpPr/>
      </xdr:nvCxnSpPr>
      <xdr:spPr>
        <a:xfrm>
          <a:off x="9639300" y="9816795"/>
          <a:ext cx="8382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50" name="農林水産業費平均値テキスト"/>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31618</xdr:rowOff>
    </xdr:from>
    <xdr:to>
      <xdr:col>50</xdr:col>
      <xdr:colOff>114300</xdr:colOff>
      <xdr:row>57</xdr:row>
      <xdr:rowOff>44145</xdr:rowOff>
    </xdr:to>
    <xdr:cxnSp macro="">
      <xdr:nvCxnSpPr>
        <xdr:cNvPr id="352" name="直線コネクタ 351"/>
        <xdr:cNvCxnSpPr/>
      </xdr:nvCxnSpPr>
      <xdr:spPr>
        <a:xfrm>
          <a:off x="8750300" y="9804268"/>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3" name="フローチャート: 判断 352"/>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4" name="テキスト ボックス 353"/>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31618</xdr:rowOff>
    </xdr:from>
    <xdr:to>
      <xdr:col>45</xdr:col>
      <xdr:colOff>177800</xdr:colOff>
      <xdr:row>57</xdr:row>
      <xdr:rowOff>40831</xdr:rowOff>
    </xdr:to>
    <xdr:cxnSp macro="">
      <xdr:nvCxnSpPr>
        <xdr:cNvPr id="355" name="直線コネクタ 354"/>
        <xdr:cNvCxnSpPr/>
      </xdr:nvCxnSpPr>
      <xdr:spPr>
        <a:xfrm flipV="1">
          <a:off x="7861300" y="9804268"/>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6" name="フローチャート: 判断 355"/>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7" name="テキスト ボックス 356"/>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168389</xdr:rowOff>
    </xdr:from>
    <xdr:to>
      <xdr:col>41</xdr:col>
      <xdr:colOff>50800</xdr:colOff>
      <xdr:row>57</xdr:row>
      <xdr:rowOff>40831</xdr:rowOff>
    </xdr:to>
    <xdr:cxnSp macro="">
      <xdr:nvCxnSpPr>
        <xdr:cNvPr id="358" name="直線コネクタ 357"/>
        <xdr:cNvCxnSpPr/>
      </xdr:nvCxnSpPr>
      <xdr:spPr>
        <a:xfrm>
          <a:off x="6972300" y="9769589"/>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9" name="フローチャート: 判断 358"/>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60" name="テキスト ボックス 359"/>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1" name="フローチャート: 判断 360"/>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2" name="テキスト ボックス 361"/>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15542</xdr:rowOff>
    </xdr:from>
    <xdr:to>
      <xdr:col>55</xdr:col>
      <xdr:colOff>50800</xdr:colOff>
      <xdr:row>57</xdr:row>
      <xdr:rowOff>117142</xdr:rowOff>
    </xdr:to>
    <xdr:sp macro="" textlink="">
      <xdr:nvSpPr>
        <xdr:cNvPr id="368" name="楕円 367"/>
        <xdr:cNvSpPr/>
      </xdr:nvSpPr>
      <xdr:spPr>
        <a:xfrm>
          <a:off x="10426700" y="97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165419</xdr:rowOff>
    </xdr:from>
    <xdr:ext cx="534377" cy="259045"/>
    <xdr:sp macro="" textlink="">
      <xdr:nvSpPr>
        <xdr:cNvPr id="369" name="農林水産業費該当値テキスト"/>
        <xdr:cNvSpPr txBox="1"/>
      </xdr:nvSpPr>
      <xdr:spPr>
        <a:xfrm>
          <a:off x="10528300" y="976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164795</xdr:rowOff>
    </xdr:from>
    <xdr:to>
      <xdr:col>50</xdr:col>
      <xdr:colOff>165100</xdr:colOff>
      <xdr:row>57</xdr:row>
      <xdr:rowOff>94945</xdr:rowOff>
    </xdr:to>
    <xdr:sp macro="" textlink="">
      <xdr:nvSpPr>
        <xdr:cNvPr id="370" name="楕円 369"/>
        <xdr:cNvSpPr/>
      </xdr:nvSpPr>
      <xdr:spPr>
        <a:xfrm>
          <a:off x="9588500" y="97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86072</xdr:rowOff>
    </xdr:from>
    <xdr:ext cx="534377" cy="259045"/>
    <xdr:sp macro="" textlink="">
      <xdr:nvSpPr>
        <xdr:cNvPr id="371" name="テキスト ボックス 370"/>
        <xdr:cNvSpPr txBox="1"/>
      </xdr:nvSpPr>
      <xdr:spPr>
        <a:xfrm>
          <a:off x="9372111" y="98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152268</xdr:rowOff>
    </xdr:from>
    <xdr:to>
      <xdr:col>46</xdr:col>
      <xdr:colOff>38100</xdr:colOff>
      <xdr:row>57</xdr:row>
      <xdr:rowOff>82418</xdr:rowOff>
    </xdr:to>
    <xdr:sp macro="" textlink="">
      <xdr:nvSpPr>
        <xdr:cNvPr id="372" name="楕円 371"/>
        <xdr:cNvSpPr/>
      </xdr:nvSpPr>
      <xdr:spPr>
        <a:xfrm>
          <a:off x="8699500" y="97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73545</xdr:rowOff>
    </xdr:from>
    <xdr:ext cx="534377" cy="259045"/>
    <xdr:sp macro="" textlink="">
      <xdr:nvSpPr>
        <xdr:cNvPr id="373" name="テキスト ボックス 372"/>
        <xdr:cNvSpPr txBox="1"/>
      </xdr:nvSpPr>
      <xdr:spPr>
        <a:xfrm>
          <a:off x="8483111" y="984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161481</xdr:rowOff>
    </xdr:from>
    <xdr:to>
      <xdr:col>41</xdr:col>
      <xdr:colOff>101600</xdr:colOff>
      <xdr:row>57</xdr:row>
      <xdr:rowOff>91631</xdr:rowOff>
    </xdr:to>
    <xdr:sp macro="" textlink="">
      <xdr:nvSpPr>
        <xdr:cNvPr id="374" name="楕円 373"/>
        <xdr:cNvSpPr/>
      </xdr:nvSpPr>
      <xdr:spPr>
        <a:xfrm>
          <a:off x="7810500" y="97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82758</xdr:rowOff>
    </xdr:from>
    <xdr:ext cx="534377" cy="259045"/>
    <xdr:sp macro="" textlink="">
      <xdr:nvSpPr>
        <xdr:cNvPr id="375" name="テキスト ボックス 374"/>
        <xdr:cNvSpPr txBox="1"/>
      </xdr:nvSpPr>
      <xdr:spPr>
        <a:xfrm>
          <a:off x="7594111" y="985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117589</xdr:rowOff>
    </xdr:from>
    <xdr:to>
      <xdr:col>36</xdr:col>
      <xdr:colOff>165100</xdr:colOff>
      <xdr:row>57</xdr:row>
      <xdr:rowOff>47739</xdr:rowOff>
    </xdr:to>
    <xdr:sp macro="" textlink="">
      <xdr:nvSpPr>
        <xdr:cNvPr id="376" name="楕円 375"/>
        <xdr:cNvSpPr/>
      </xdr:nvSpPr>
      <xdr:spPr>
        <a:xfrm>
          <a:off x="6921500" y="97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38866</xdr:rowOff>
    </xdr:from>
    <xdr:ext cx="534377" cy="259045"/>
    <xdr:sp macro="" textlink="">
      <xdr:nvSpPr>
        <xdr:cNvPr id="377" name="テキスト ボックス 376"/>
        <xdr:cNvSpPr txBox="1"/>
      </xdr:nvSpPr>
      <xdr:spPr>
        <a:xfrm>
          <a:off x="6705111" y="981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48077</xdr:rowOff>
    </xdr:from>
    <xdr:to>
      <xdr:col>55</xdr:col>
      <xdr:colOff>0</xdr:colOff>
      <xdr:row>76</xdr:row>
      <xdr:rowOff>147129</xdr:rowOff>
    </xdr:to>
    <xdr:cxnSp macro="">
      <xdr:nvCxnSpPr>
        <xdr:cNvPr id="404" name="直線コネクタ 403"/>
        <xdr:cNvCxnSpPr/>
      </xdr:nvCxnSpPr>
      <xdr:spPr>
        <a:xfrm>
          <a:off x="9639300" y="12906827"/>
          <a:ext cx="838200" cy="27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48077</xdr:rowOff>
    </xdr:from>
    <xdr:to>
      <xdr:col>50</xdr:col>
      <xdr:colOff>114300</xdr:colOff>
      <xdr:row>76</xdr:row>
      <xdr:rowOff>76081</xdr:rowOff>
    </xdr:to>
    <xdr:cxnSp macro="">
      <xdr:nvCxnSpPr>
        <xdr:cNvPr id="407" name="直線コネクタ 406"/>
        <xdr:cNvCxnSpPr/>
      </xdr:nvCxnSpPr>
      <xdr:spPr>
        <a:xfrm flipV="1">
          <a:off x="8750300" y="12906827"/>
          <a:ext cx="889000" cy="19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8" name="フローチャート: 判断 407"/>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09" name="テキスト ボックス 408"/>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76081</xdr:rowOff>
    </xdr:from>
    <xdr:to>
      <xdr:col>45</xdr:col>
      <xdr:colOff>177800</xdr:colOff>
      <xdr:row>77</xdr:row>
      <xdr:rowOff>113708</xdr:rowOff>
    </xdr:to>
    <xdr:cxnSp macro="">
      <xdr:nvCxnSpPr>
        <xdr:cNvPr id="410" name="直線コネクタ 409"/>
        <xdr:cNvCxnSpPr/>
      </xdr:nvCxnSpPr>
      <xdr:spPr>
        <a:xfrm flipV="1">
          <a:off x="7861300" y="13106281"/>
          <a:ext cx="889000" cy="20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1" name="フローチャート: 判断 410"/>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2" name="テキスト ボックス 411"/>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47163</xdr:rowOff>
    </xdr:from>
    <xdr:to>
      <xdr:col>41</xdr:col>
      <xdr:colOff>50800</xdr:colOff>
      <xdr:row>77</xdr:row>
      <xdr:rowOff>113708</xdr:rowOff>
    </xdr:to>
    <xdr:cxnSp macro="">
      <xdr:nvCxnSpPr>
        <xdr:cNvPr id="413" name="直線コネクタ 412"/>
        <xdr:cNvCxnSpPr/>
      </xdr:nvCxnSpPr>
      <xdr:spPr>
        <a:xfrm>
          <a:off x="6972300" y="13248813"/>
          <a:ext cx="889000" cy="6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4" name="フローチャート: 判断 413"/>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5" name="テキスト ボックス 414"/>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6" name="フローチャート: 判断 415"/>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7" name="テキスト ボックス 416"/>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96329</xdr:rowOff>
    </xdr:from>
    <xdr:to>
      <xdr:col>55</xdr:col>
      <xdr:colOff>50800</xdr:colOff>
      <xdr:row>77</xdr:row>
      <xdr:rowOff>26479</xdr:rowOff>
    </xdr:to>
    <xdr:sp macro="" textlink="">
      <xdr:nvSpPr>
        <xdr:cNvPr id="423" name="楕円 422"/>
        <xdr:cNvSpPr/>
      </xdr:nvSpPr>
      <xdr:spPr>
        <a:xfrm>
          <a:off x="10426700" y="131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74756</xdr:rowOff>
    </xdr:from>
    <xdr:ext cx="534377" cy="259045"/>
    <xdr:sp macro="" textlink="">
      <xdr:nvSpPr>
        <xdr:cNvPr id="424" name="商工費該当値テキスト"/>
        <xdr:cNvSpPr txBox="1"/>
      </xdr:nvSpPr>
      <xdr:spPr>
        <a:xfrm>
          <a:off x="10528300" y="131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168727</xdr:rowOff>
    </xdr:from>
    <xdr:to>
      <xdr:col>50</xdr:col>
      <xdr:colOff>165100</xdr:colOff>
      <xdr:row>75</xdr:row>
      <xdr:rowOff>98877</xdr:rowOff>
    </xdr:to>
    <xdr:sp macro="" textlink="">
      <xdr:nvSpPr>
        <xdr:cNvPr id="425" name="楕円 424"/>
        <xdr:cNvSpPr/>
      </xdr:nvSpPr>
      <xdr:spPr>
        <a:xfrm>
          <a:off x="9588500" y="128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115404</xdr:rowOff>
    </xdr:from>
    <xdr:ext cx="534377" cy="259045"/>
    <xdr:sp macro="" textlink="">
      <xdr:nvSpPr>
        <xdr:cNvPr id="426" name="テキスト ボックス 425"/>
        <xdr:cNvSpPr txBox="1"/>
      </xdr:nvSpPr>
      <xdr:spPr>
        <a:xfrm>
          <a:off x="9372111" y="126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25281</xdr:rowOff>
    </xdr:from>
    <xdr:to>
      <xdr:col>46</xdr:col>
      <xdr:colOff>38100</xdr:colOff>
      <xdr:row>76</xdr:row>
      <xdr:rowOff>126881</xdr:rowOff>
    </xdr:to>
    <xdr:sp macro="" textlink="">
      <xdr:nvSpPr>
        <xdr:cNvPr id="427" name="楕円 426"/>
        <xdr:cNvSpPr/>
      </xdr:nvSpPr>
      <xdr:spPr>
        <a:xfrm>
          <a:off x="8699500" y="130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143408</xdr:rowOff>
    </xdr:from>
    <xdr:ext cx="534377" cy="259045"/>
    <xdr:sp macro="" textlink="">
      <xdr:nvSpPr>
        <xdr:cNvPr id="428" name="テキスト ボックス 427"/>
        <xdr:cNvSpPr txBox="1"/>
      </xdr:nvSpPr>
      <xdr:spPr>
        <a:xfrm>
          <a:off x="8483111" y="128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62908</xdr:rowOff>
    </xdr:from>
    <xdr:to>
      <xdr:col>41</xdr:col>
      <xdr:colOff>101600</xdr:colOff>
      <xdr:row>77</xdr:row>
      <xdr:rowOff>164508</xdr:rowOff>
    </xdr:to>
    <xdr:sp macro="" textlink="">
      <xdr:nvSpPr>
        <xdr:cNvPr id="429" name="楕円 428"/>
        <xdr:cNvSpPr/>
      </xdr:nvSpPr>
      <xdr:spPr>
        <a:xfrm>
          <a:off x="7810500" y="132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155635</xdr:rowOff>
    </xdr:from>
    <xdr:ext cx="469744" cy="259045"/>
    <xdr:sp macro="" textlink="">
      <xdr:nvSpPr>
        <xdr:cNvPr id="430" name="テキスト ボックス 429"/>
        <xdr:cNvSpPr txBox="1"/>
      </xdr:nvSpPr>
      <xdr:spPr>
        <a:xfrm>
          <a:off x="7626428" y="1335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167813</xdr:rowOff>
    </xdr:from>
    <xdr:to>
      <xdr:col>36</xdr:col>
      <xdr:colOff>165100</xdr:colOff>
      <xdr:row>77</xdr:row>
      <xdr:rowOff>97963</xdr:rowOff>
    </xdr:to>
    <xdr:sp macro="" textlink="">
      <xdr:nvSpPr>
        <xdr:cNvPr id="431" name="楕円 430"/>
        <xdr:cNvSpPr/>
      </xdr:nvSpPr>
      <xdr:spPr>
        <a:xfrm>
          <a:off x="6921500" y="131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89090</xdr:rowOff>
    </xdr:from>
    <xdr:ext cx="534377" cy="259045"/>
    <xdr:sp macro="" textlink="">
      <xdr:nvSpPr>
        <xdr:cNvPr id="432" name="テキスト ボックス 431"/>
        <xdr:cNvSpPr txBox="1"/>
      </xdr:nvSpPr>
      <xdr:spPr>
        <a:xfrm>
          <a:off x="6705111" y="1329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1919</xdr:rowOff>
    </xdr:from>
    <xdr:to>
      <xdr:col>55</xdr:col>
      <xdr:colOff>0</xdr:colOff>
      <xdr:row>94</xdr:row>
      <xdr:rowOff>72394</xdr:rowOff>
    </xdr:to>
    <xdr:cxnSp macro="">
      <xdr:nvCxnSpPr>
        <xdr:cNvPr id="464" name="直線コネクタ 463"/>
        <xdr:cNvCxnSpPr/>
      </xdr:nvCxnSpPr>
      <xdr:spPr>
        <a:xfrm flipV="1">
          <a:off x="9639300" y="16118219"/>
          <a:ext cx="838200" cy="7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5" name="土木費平均値テキスト"/>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39083</xdr:rowOff>
    </xdr:from>
    <xdr:to>
      <xdr:col>50</xdr:col>
      <xdr:colOff>114300</xdr:colOff>
      <xdr:row>94</xdr:row>
      <xdr:rowOff>72394</xdr:rowOff>
    </xdr:to>
    <xdr:cxnSp macro="">
      <xdr:nvCxnSpPr>
        <xdr:cNvPr id="467" name="直線コネクタ 466"/>
        <xdr:cNvCxnSpPr/>
      </xdr:nvCxnSpPr>
      <xdr:spPr>
        <a:xfrm>
          <a:off x="8750300" y="16155383"/>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8" name="フローチャート: 判断 467"/>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9" name="テキスト ボックス 468"/>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39083</xdr:rowOff>
    </xdr:from>
    <xdr:to>
      <xdr:col>45</xdr:col>
      <xdr:colOff>177800</xdr:colOff>
      <xdr:row>94</xdr:row>
      <xdr:rowOff>78663</xdr:rowOff>
    </xdr:to>
    <xdr:cxnSp macro="">
      <xdr:nvCxnSpPr>
        <xdr:cNvPr id="470" name="直線コネクタ 469"/>
        <xdr:cNvCxnSpPr/>
      </xdr:nvCxnSpPr>
      <xdr:spPr>
        <a:xfrm flipV="1">
          <a:off x="7861300" y="16155383"/>
          <a:ext cx="889000" cy="3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1" name="フローチャート: 判断 470"/>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2" name="テキスト ボックス 471"/>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78663</xdr:rowOff>
    </xdr:from>
    <xdr:to>
      <xdr:col>41</xdr:col>
      <xdr:colOff>50800</xdr:colOff>
      <xdr:row>95</xdr:row>
      <xdr:rowOff>80411</xdr:rowOff>
    </xdr:to>
    <xdr:cxnSp macro="">
      <xdr:nvCxnSpPr>
        <xdr:cNvPr id="473" name="直線コネクタ 472"/>
        <xdr:cNvCxnSpPr/>
      </xdr:nvCxnSpPr>
      <xdr:spPr>
        <a:xfrm flipV="1">
          <a:off x="6972300" y="16194963"/>
          <a:ext cx="889000" cy="1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4" name="フローチャート: 判断 473"/>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5" name="テキスト ボックス 474"/>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6" name="フローチャート: 判断 475"/>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7" name="テキスト ボックス 476"/>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122569</xdr:rowOff>
    </xdr:from>
    <xdr:to>
      <xdr:col>55</xdr:col>
      <xdr:colOff>50800</xdr:colOff>
      <xdr:row>94</xdr:row>
      <xdr:rowOff>52719</xdr:rowOff>
    </xdr:to>
    <xdr:sp macro="" textlink="">
      <xdr:nvSpPr>
        <xdr:cNvPr id="483" name="楕円 482"/>
        <xdr:cNvSpPr/>
      </xdr:nvSpPr>
      <xdr:spPr>
        <a:xfrm>
          <a:off x="10426700" y="1606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145446</xdr:rowOff>
    </xdr:from>
    <xdr:ext cx="534377" cy="259045"/>
    <xdr:sp macro="" textlink="">
      <xdr:nvSpPr>
        <xdr:cNvPr id="484" name="土木費該当値テキスト"/>
        <xdr:cNvSpPr txBox="1"/>
      </xdr:nvSpPr>
      <xdr:spPr>
        <a:xfrm>
          <a:off x="10528300" y="1591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21594</xdr:rowOff>
    </xdr:from>
    <xdr:to>
      <xdr:col>50</xdr:col>
      <xdr:colOff>165100</xdr:colOff>
      <xdr:row>94</xdr:row>
      <xdr:rowOff>123194</xdr:rowOff>
    </xdr:to>
    <xdr:sp macro="" textlink="">
      <xdr:nvSpPr>
        <xdr:cNvPr id="485" name="楕円 484"/>
        <xdr:cNvSpPr/>
      </xdr:nvSpPr>
      <xdr:spPr>
        <a:xfrm>
          <a:off x="9588500" y="161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139721</xdr:rowOff>
    </xdr:from>
    <xdr:ext cx="534377" cy="259045"/>
    <xdr:sp macro="" textlink="">
      <xdr:nvSpPr>
        <xdr:cNvPr id="486" name="テキスト ボックス 485"/>
        <xdr:cNvSpPr txBox="1"/>
      </xdr:nvSpPr>
      <xdr:spPr>
        <a:xfrm>
          <a:off x="9372111" y="1591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159733</xdr:rowOff>
    </xdr:from>
    <xdr:to>
      <xdr:col>46</xdr:col>
      <xdr:colOff>38100</xdr:colOff>
      <xdr:row>94</xdr:row>
      <xdr:rowOff>89883</xdr:rowOff>
    </xdr:to>
    <xdr:sp macro="" textlink="">
      <xdr:nvSpPr>
        <xdr:cNvPr id="487" name="楕円 486"/>
        <xdr:cNvSpPr/>
      </xdr:nvSpPr>
      <xdr:spPr>
        <a:xfrm>
          <a:off x="8699500" y="161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106410</xdr:rowOff>
    </xdr:from>
    <xdr:ext cx="534377" cy="259045"/>
    <xdr:sp macro="" textlink="">
      <xdr:nvSpPr>
        <xdr:cNvPr id="488" name="テキスト ボックス 487"/>
        <xdr:cNvSpPr txBox="1"/>
      </xdr:nvSpPr>
      <xdr:spPr>
        <a:xfrm>
          <a:off x="8483111" y="158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27863</xdr:rowOff>
    </xdr:from>
    <xdr:to>
      <xdr:col>41</xdr:col>
      <xdr:colOff>101600</xdr:colOff>
      <xdr:row>94</xdr:row>
      <xdr:rowOff>129463</xdr:rowOff>
    </xdr:to>
    <xdr:sp macro="" textlink="">
      <xdr:nvSpPr>
        <xdr:cNvPr id="489" name="楕円 488"/>
        <xdr:cNvSpPr/>
      </xdr:nvSpPr>
      <xdr:spPr>
        <a:xfrm>
          <a:off x="7810500" y="1614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145990</xdr:rowOff>
    </xdr:from>
    <xdr:ext cx="534377" cy="259045"/>
    <xdr:sp macro="" textlink="">
      <xdr:nvSpPr>
        <xdr:cNvPr id="490" name="テキスト ボックス 489"/>
        <xdr:cNvSpPr txBox="1"/>
      </xdr:nvSpPr>
      <xdr:spPr>
        <a:xfrm>
          <a:off x="7594111" y="1591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29611</xdr:rowOff>
    </xdr:from>
    <xdr:to>
      <xdr:col>36</xdr:col>
      <xdr:colOff>165100</xdr:colOff>
      <xdr:row>95</xdr:row>
      <xdr:rowOff>131211</xdr:rowOff>
    </xdr:to>
    <xdr:sp macro="" textlink="">
      <xdr:nvSpPr>
        <xdr:cNvPr id="491" name="楕円 490"/>
        <xdr:cNvSpPr/>
      </xdr:nvSpPr>
      <xdr:spPr>
        <a:xfrm>
          <a:off x="6921500" y="1631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147738</xdr:rowOff>
    </xdr:from>
    <xdr:ext cx="534377" cy="259045"/>
    <xdr:sp macro="" textlink="">
      <xdr:nvSpPr>
        <xdr:cNvPr id="492" name="テキスト ボックス 491"/>
        <xdr:cNvSpPr txBox="1"/>
      </xdr:nvSpPr>
      <xdr:spPr>
        <a:xfrm>
          <a:off x="6705111" y="1609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83647</xdr:rowOff>
    </xdr:from>
    <xdr:to>
      <xdr:col>85</xdr:col>
      <xdr:colOff>127000</xdr:colOff>
      <xdr:row>33</xdr:row>
      <xdr:rowOff>12507</xdr:rowOff>
    </xdr:to>
    <xdr:cxnSp macro="">
      <xdr:nvCxnSpPr>
        <xdr:cNvPr id="520" name="直線コネクタ 519"/>
        <xdr:cNvCxnSpPr/>
      </xdr:nvCxnSpPr>
      <xdr:spPr>
        <a:xfrm flipV="1">
          <a:off x="15481300" y="5398597"/>
          <a:ext cx="838200" cy="27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1" name="消防費平均値テキスト"/>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12507</xdr:rowOff>
    </xdr:from>
    <xdr:to>
      <xdr:col>81</xdr:col>
      <xdr:colOff>50800</xdr:colOff>
      <xdr:row>35</xdr:row>
      <xdr:rowOff>89271</xdr:rowOff>
    </xdr:to>
    <xdr:cxnSp macro="">
      <xdr:nvCxnSpPr>
        <xdr:cNvPr id="523" name="直線コネクタ 522"/>
        <xdr:cNvCxnSpPr/>
      </xdr:nvCxnSpPr>
      <xdr:spPr>
        <a:xfrm flipV="1">
          <a:off x="14592300" y="5670357"/>
          <a:ext cx="889000" cy="41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4" name="フローチャート: 判断 523"/>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5" name="テキスト ボックス 524"/>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89271</xdr:rowOff>
    </xdr:from>
    <xdr:to>
      <xdr:col>76</xdr:col>
      <xdr:colOff>114300</xdr:colOff>
      <xdr:row>35</xdr:row>
      <xdr:rowOff>122967</xdr:rowOff>
    </xdr:to>
    <xdr:cxnSp macro="">
      <xdr:nvCxnSpPr>
        <xdr:cNvPr id="526" name="直線コネクタ 525"/>
        <xdr:cNvCxnSpPr/>
      </xdr:nvCxnSpPr>
      <xdr:spPr>
        <a:xfrm flipV="1">
          <a:off x="13703300" y="6090021"/>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7" name="フローチャート: 判断 526"/>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8" name="テキスト ボックス 527"/>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122967</xdr:rowOff>
    </xdr:from>
    <xdr:to>
      <xdr:col>71</xdr:col>
      <xdr:colOff>177800</xdr:colOff>
      <xdr:row>35</xdr:row>
      <xdr:rowOff>123652</xdr:rowOff>
    </xdr:to>
    <xdr:cxnSp macro="">
      <xdr:nvCxnSpPr>
        <xdr:cNvPr id="529" name="直線コネクタ 528"/>
        <xdr:cNvCxnSpPr/>
      </xdr:nvCxnSpPr>
      <xdr:spPr>
        <a:xfrm flipV="1">
          <a:off x="12814300" y="612371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0" name="フローチャート: 判断 529"/>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31" name="テキスト ボックス 530"/>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2" name="フローチャート: 判断 531"/>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84015</xdr:rowOff>
    </xdr:from>
    <xdr:ext cx="534377" cy="259045"/>
    <xdr:sp macro="" textlink="">
      <xdr:nvSpPr>
        <xdr:cNvPr id="533" name="テキスト ボックス 532"/>
        <xdr:cNvSpPr txBox="1"/>
      </xdr:nvSpPr>
      <xdr:spPr>
        <a:xfrm>
          <a:off x="12547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32847</xdr:rowOff>
    </xdr:from>
    <xdr:to>
      <xdr:col>85</xdr:col>
      <xdr:colOff>177800</xdr:colOff>
      <xdr:row>31</xdr:row>
      <xdr:rowOff>134447</xdr:rowOff>
    </xdr:to>
    <xdr:sp macro="" textlink="">
      <xdr:nvSpPr>
        <xdr:cNvPr id="539" name="楕円 538"/>
        <xdr:cNvSpPr/>
      </xdr:nvSpPr>
      <xdr:spPr>
        <a:xfrm>
          <a:off x="16268700" y="53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55724</xdr:rowOff>
    </xdr:from>
    <xdr:ext cx="534377" cy="259045"/>
    <xdr:sp macro="" textlink="">
      <xdr:nvSpPr>
        <xdr:cNvPr id="540" name="消防費該当値テキスト"/>
        <xdr:cNvSpPr txBox="1"/>
      </xdr:nvSpPr>
      <xdr:spPr>
        <a:xfrm>
          <a:off x="16370300" y="51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133157</xdr:rowOff>
    </xdr:from>
    <xdr:to>
      <xdr:col>81</xdr:col>
      <xdr:colOff>101600</xdr:colOff>
      <xdr:row>33</xdr:row>
      <xdr:rowOff>63307</xdr:rowOff>
    </xdr:to>
    <xdr:sp macro="" textlink="">
      <xdr:nvSpPr>
        <xdr:cNvPr id="541" name="楕円 540"/>
        <xdr:cNvSpPr/>
      </xdr:nvSpPr>
      <xdr:spPr>
        <a:xfrm>
          <a:off x="15430500" y="56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79834</xdr:rowOff>
    </xdr:from>
    <xdr:ext cx="534377" cy="259045"/>
    <xdr:sp macro="" textlink="">
      <xdr:nvSpPr>
        <xdr:cNvPr id="542" name="テキスト ボックス 541"/>
        <xdr:cNvSpPr txBox="1"/>
      </xdr:nvSpPr>
      <xdr:spPr>
        <a:xfrm>
          <a:off x="15214111" y="53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38471</xdr:rowOff>
    </xdr:from>
    <xdr:to>
      <xdr:col>76</xdr:col>
      <xdr:colOff>165100</xdr:colOff>
      <xdr:row>35</xdr:row>
      <xdr:rowOff>140071</xdr:rowOff>
    </xdr:to>
    <xdr:sp macro="" textlink="">
      <xdr:nvSpPr>
        <xdr:cNvPr id="543" name="楕円 542"/>
        <xdr:cNvSpPr/>
      </xdr:nvSpPr>
      <xdr:spPr>
        <a:xfrm>
          <a:off x="14541500" y="603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156598</xdr:rowOff>
    </xdr:from>
    <xdr:ext cx="534377" cy="259045"/>
    <xdr:sp macro="" textlink="">
      <xdr:nvSpPr>
        <xdr:cNvPr id="544" name="テキスト ボックス 543"/>
        <xdr:cNvSpPr txBox="1"/>
      </xdr:nvSpPr>
      <xdr:spPr>
        <a:xfrm>
          <a:off x="14325111" y="581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72167</xdr:rowOff>
    </xdr:from>
    <xdr:to>
      <xdr:col>72</xdr:col>
      <xdr:colOff>38100</xdr:colOff>
      <xdr:row>36</xdr:row>
      <xdr:rowOff>2317</xdr:rowOff>
    </xdr:to>
    <xdr:sp macro="" textlink="">
      <xdr:nvSpPr>
        <xdr:cNvPr id="545" name="楕円 544"/>
        <xdr:cNvSpPr/>
      </xdr:nvSpPr>
      <xdr:spPr>
        <a:xfrm>
          <a:off x="13652500" y="60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18844</xdr:rowOff>
    </xdr:from>
    <xdr:ext cx="534377" cy="259045"/>
    <xdr:sp macro="" textlink="">
      <xdr:nvSpPr>
        <xdr:cNvPr id="546" name="テキスト ボックス 545"/>
        <xdr:cNvSpPr txBox="1"/>
      </xdr:nvSpPr>
      <xdr:spPr>
        <a:xfrm>
          <a:off x="13436111" y="58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72852</xdr:rowOff>
    </xdr:from>
    <xdr:to>
      <xdr:col>67</xdr:col>
      <xdr:colOff>101600</xdr:colOff>
      <xdr:row>36</xdr:row>
      <xdr:rowOff>3002</xdr:rowOff>
    </xdr:to>
    <xdr:sp macro="" textlink="">
      <xdr:nvSpPr>
        <xdr:cNvPr id="547" name="楕円 546"/>
        <xdr:cNvSpPr/>
      </xdr:nvSpPr>
      <xdr:spPr>
        <a:xfrm>
          <a:off x="12763500" y="607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19529</xdr:rowOff>
    </xdr:from>
    <xdr:ext cx="534377" cy="259045"/>
    <xdr:sp macro="" textlink="">
      <xdr:nvSpPr>
        <xdr:cNvPr id="548" name="テキスト ボックス 547"/>
        <xdr:cNvSpPr txBox="1"/>
      </xdr:nvSpPr>
      <xdr:spPr>
        <a:xfrm>
          <a:off x="12547111" y="584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6503</xdr:rowOff>
    </xdr:from>
    <xdr:to>
      <xdr:col>85</xdr:col>
      <xdr:colOff>127000</xdr:colOff>
      <xdr:row>57</xdr:row>
      <xdr:rowOff>90769</xdr:rowOff>
    </xdr:to>
    <xdr:cxnSp macro="">
      <xdr:nvCxnSpPr>
        <xdr:cNvPr id="580" name="直線コネクタ 579"/>
        <xdr:cNvCxnSpPr/>
      </xdr:nvCxnSpPr>
      <xdr:spPr>
        <a:xfrm>
          <a:off x="15481300" y="9607703"/>
          <a:ext cx="838200" cy="25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1" name="教育費平均値テキスト"/>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6503</xdr:rowOff>
    </xdr:from>
    <xdr:to>
      <xdr:col>81</xdr:col>
      <xdr:colOff>50800</xdr:colOff>
      <xdr:row>57</xdr:row>
      <xdr:rowOff>7058</xdr:rowOff>
    </xdr:to>
    <xdr:cxnSp macro="">
      <xdr:nvCxnSpPr>
        <xdr:cNvPr id="583" name="直線コネクタ 582"/>
        <xdr:cNvCxnSpPr/>
      </xdr:nvCxnSpPr>
      <xdr:spPr>
        <a:xfrm flipV="1">
          <a:off x="14592300" y="9607703"/>
          <a:ext cx="889000" cy="17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5" name="テキスト ボックス 584"/>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166533</xdr:rowOff>
    </xdr:from>
    <xdr:to>
      <xdr:col>76</xdr:col>
      <xdr:colOff>114300</xdr:colOff>
      <xdr:row>57</xdr:row>
      <xdr:rowOff>7058</xdr:rowOff>
    </xdr:to>
    <xdr:cxnSp macro="">
      <xdr:nvCxnSpPr>
        <xdr:cNvPr id="586" name="直線コネクタ 585"/>
        <xdr:cNvCxnSpPr/>
      </xdr:nvCxnSpPr>
      <xdr:spPr>
        <a:xfrm>
          <a:off x="13703300" y="9767733"/>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88" name="テキスト ボックス 587"/>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166533</xdr:rowOff>
    </xdr:from>
    <xdr:to>
      <xdr:col>71</xdr:col>
      <xdr:colOff>177800</xdr:colOff>
      <xdr:row>57</xdr:row>
      <xdr:rowOff>5980</xdr:rowOff>
    </xdr:to>
    <xdr:cxnSp macro="">
      <xdr:nvCxnSpPr>
        <xdr:cNvPr id="589" name="直線コネクタ 588"/>
        <xdr:cNvCxnSpPr/>
      </xdr:nvCxnSpPr>
      <xdr:spPr>
        <a:xfrm flipV="1">
          <a:off x="12814300" y="9767733"/>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1" name="テキスト ボックス 590"/>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3" name="テキスト ボックス 592"/>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39969</xdr:rowOff>
    </xdr:from>
    <xdr:to>
      <xdr:col>85</xdr:col>
      <xdr:colOff>177800</xdr:colOff>
      <xdr:row>57</xdr:row>
      <xdr:rowOff>141569</xdr:rowOff>
    </xdr:to>
    <xdr:sp macro="" textlink="">
      <xdr:nvSpPr>
        <xdr:cNvPr id="599" name="楕円 598"/>
        <xdr:cNvSpPr/>
      </xdr:nvSpPr>
      <xdr:spPr>
        <a:xfrm>
          <a:off x="16268700" y="981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62846</xdr:rowOff>
    </xdr:from>
    <xdr:ext cx="534377" cy="259045"/>
    <xdr:sp macro="" textlink="">
      <xdr:nvSpPr>
        <xdr:cNvPr id="600" name="教育費該当値テキスト"/>
        <xdr:cNvSpPr txBox="1"/>
      </xdr:nvSpPr>
      <xdr:spPr>
        <a:xfrm>
          <a:off x="16370300" y="966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127153</xdr:rowOff>
    </xdr:from>
    <xdr:to>
      <xdr:col>81</xdr:col>
      <xdr:colOff>101600</xdr:colOff>
      <xdr:row>56</xdr:row>
      <xdr:rowOff>57303</xdr:rowOff>
    </xdr:to>
    <xdr:sp macro="" textlink="">
      <xdr:nvSpPr>
        <xdr:cNvPr id="601" name="楕円 600"/>
        <xdr:cNvSpPr/>
      </xdr:nvSpPr>
      <xdr:spPr>
        <a:xfrm>
          <a:off x="15430500" y="95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73830</xdr:rowOff>
    </xdr:from>
    <xdr:ext cx="534377" cy="259045"/>
    <xdr:sp macro="" textlink="">
      <xdr:nvSpPr>
        <xdr:cNvPr id="602" name="テキスト ボックス 601"/>
        <xdr:cNvSpPr txBox="1"/>
      </xdr:nvSpPr>
      <xdr:spPr>
        <a:xfrm>
          <a:off x="15214111" y="933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127708</xdr:rowOff>
    </xdr:from>
    <xdr:to>
      <xdr:col>76</xdr:col>
      <xdr:colOff>165100</xdr:colOff>
      <xdr:row>57</xdr:row>
      <xdr:rowOff>57858</xdr:rowOff>
    </xdr:to>
    <xdr:sp macro="" textlink="">
      <xdr:nvSpPr>
        <xdr:cNvPr id="603" name="楕円 602"/>
        <xdr:cNvSpPr/>
      </xdr:nvSpPr>
      <xdr:spPr>
        <a:xfrm>
          <a:off x="14541500" y="97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74385</xdr:rowOff>
    </xdr:from>
    <xdr:ext cx="534377" cy="259045"/>
    <xdr:sp macro="" textlink="">
      <xdr:nvSpPr>
        <xdr:cNvPr id="604" name="テキスト ボックス 603"/>
        <xdr:cNvSpPr txBox="1"/>
      </xdr:nvSpPr>
      <xdr:spPr>
        <a:xfrm>
          <a:off x="14325111" y="950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115733</xdr:rowOff>
    </xdr:from>
    <xdr:to>
      <xdr:col>72</xdr:col>
      <xdr:colOff>38100</xdr:colOff>
      <xdr:row>57</xdr:row>
      <xdr:rowOff>45883</xdr:rowOff>
    </xdr:to>
    <xdr:sp macro="" textlink="">
      <xdr:nvSpPr>
        <xdr:cNvPr id="605" name="楕円 604"/>
        <xdr:cNvSpPr/>
      </xdr:nvSpPr>
      <xdr:spPr>
        <a:xfrm>
          <a:off x="13652500" y="97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62410</xdr:rowOff>
    </xdr:from>
    <xdr:ext cx="534377" cy="259045"/>
    <xdr:sp macro="" textlink="">
      <xdr:nvSpPr>
        <xdr:cNvPr id="606" name="テキスト ボックス 605"/>
        <xdr:cNvSpPr txBox="1"/>
      </xdr:nvSpPr>
      <xdr:spPr>
        <a:xfrm>
          <a:off x="13436111" y="949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126630</xdr:rowOff>
    </xdr:from>
    <xdr:to>
      <xdr:col>67</xdr:col>
      <xdr:colOff>101600</xdr:colOff>
      <xdr:row>57</xdr:row>
      <xdr:rowOff>56780</xdr:rowOff>
    </xdr:to>
    <xdr:sp macro="" textlink="">
      <xdr:nvSpPr>
        <xdr:cNvPr id="607" name="楕円 606"/>
        <xdr:cNvSpPr/>
      </xdr:nvSpPr>
      <xdr:spPr>
        <a:xfrm>
          <a:off x="12763500" y="97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73307</xdr:rowOff>
    </xdr:from>
    <xdr:ext cx="534377" cy="259045"/>
    <xdr:sp macro="" textlink="">
      <xdr:nvSpPr>
        <xdr:cNvPr id="608" name="テキスト ボックス 607"/>
        <xdr:cNvSpPr txBox="1"/>
      </xdr:nvSpPr>
      <xdr:spPr>
        <a:xfrm>
          <a:off x="12547111" y="95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86795</xdr:rowOff>
    </xdr:from>
    <xdr:to>
      <xdr:col>85</xdr:col>
      <xdr:colOff>127000</xdr:colOff>
      <xdr:row>79</xdr:row>
      <xdr:rowOff>98879</xdr:rowOff>
    </xdr:to>
    <xdr:cxnSp macro="">
      <xdr:nvCxnSpPr>
        <xdr:cNvPr id="639" name="直線コネクタ 638"/>
        <xdr:cNvCxnSpPr/>
      </xdr:nvCxnSpPr>
      <xdr:spPr>
        <a:xfrm flipV="1">
          <a:off x="15481300" y="13631345"/>
          <a:ext cx="8382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0" name="災害復旧費平均値テキスト"/>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91041</xdr:rowOff>
    </xdr:from>
    <xdr:to>
      <xdr:col>81</xdr:col>
      <xdr:colOff>50800</xdr:colOff>
      <xdr:row>79</xdr:row>
      <xdr:rowOff>98879</xdr:rowOff>
    </xdr:to>
    <xdr:cxnSp macro="">
      <xdr:nvCxnSpPr>
        <xdr:cNvPr id="642" name="直線コネクタ 641"/>
        <xdr:cNvCxnSpPr/>
      </xdr:nvCxnSpPr>
      <xdr:spPr>
        <a:xfrm>
          <a:off x="14592300" y="13635591"/>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3" name="フローチャート: 判断 642"/>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4" name="テキスト ボックス 643"/>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56522</xdr:rowOff>
    </xdr:from>
    <xdr:to>
      <xdr:col>76</xdr:col>
      <xdr:colOff>114300</xdr:colOff>
      <xdr:row>79</xdr:row>
      <xdr:rowOff>91041</xdr:rowOff>
    </xdr:to>
    <xdr:cxnSp macro="">
      <xdr:nvCxnSpPr>
        <xdr:cNvPr id="645" name="直線コネクタ 644"/>
        <xdr:cNvCxnSpPr/>
      </xdr:nvCxnSpPr>
      <xdr:spPr>
        <a:xfrm>
          <a:off x="13703300" y="13601072"/>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6" name="フローチャート: 判断 645"/>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7" name="テキスト ボックス 646"/>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56522</xdr:rowOff>
    </xdr:from>
    <xdr:to>
      <xdr:col>71</xdr:col>
      <xdr:colOff>177800</xdr:colOff>
      <xdr:row>79</xdr:row>
      <xdr:rowOff>67690</xdr:rowOff>
    </xdr:to>
    <xdr:cxnSp macro="">
      <xdr:nvCxnSpPr>
        <xdr:cNvPr id="648" name="直線コネクタ 647"/>
        <xdr:cNvCxnSpPr/>
      </xdr:nvCxnSpPr>
      <xdr:spPr>
        <a:xfrm flipV="1">
          <a:off x="12814300" y="13601072"/>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9" name="フローチャート: 判断 648"/>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50" name="テキスト ボックス 649"/>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1" name="フローチャート: 判断 650"/>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2" name="テキスト ボックス 651"/>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35995</xdr:rowOff>
    </xdr:from>
    <xdr:to>
      <xdr:col>85</xdr:col>
      <xdr:colOff>177800</xdr:colOff>
      <xdr:row>79</xdr:row>
      <xdr:rowOff>137595</xdr:rowOff>
    </xdr:to>
    <xdr:sp macro="" textlink="">
      <xdr:nvSpPr>
        <xdr:cNvPr id="658" name="楕円 657"/>
        <xdr:cNvSpPr/>
      </xdr:nvSpPr>
      <xdr:spPr>
        <a:xfrm>
          <a:off x="16268700" y="135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122372</xdr:rowOff>
    </xdr:from>
    <xdr:ext cx="378565" cy="259045"/>
    <xdr:sp macro="" textlink="">
      <xdr:nvSpPr>
        <xdr:cNvPr id="659" name="災害復旧費該当値テキスト"/>
        <xdr:cNvSpPr txBox="1"/>
      </xdr:nvSpPr>
      <xdr:spPr>
        <a:xfrm>
          <a:off x="16370300" y="13495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40241</xdr:rowOff>
    </xdr:from>
    <xdr:to>
      <xdr:col>76</xdr:col>
      <xdr:colOff>165100</xdr:colOff>
      <xdr:row>79</xdr:row>
      <xdr:rowOff>141841</xdr:rowOff>
    </xdr:to>
    <xdr:sp macro="" textlink="">
      <xdr:nvSpPr>
        <xdr:cNvPr id="662" name="楕円 661"/>
        <xdr:cNvSpPr/>
      </xdr:nvSpPr>
      <xdr:spPr>
        <a:xfrm>
          <a:off x="14541500" y="135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132968</xdr:rowOff>
    </xdr:from>
    <xdr:ext cx="378565" cy="259045"/>
    <xdr:sp macro="" textlink="">
      <xdr:nvSpPr>
        <xdr:cNvPr id="663" name="テキスト ボックス 662"/>
        <xdr:cNvSpPr txBox="1"/>
      </xdr:nvSpPr>
      <xdr:spPr>
        <a:xfrm>
          <a:off x="14403017" y="13677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5722</xdr:rowOff>
    </xdr:from>
    <xdr:to>
      <xdr:col>72</xdr:col>
      <xdr:colOff>38100</xdr:colOff>
      <xdr:row>79</xdr:row>
      <xdr:rowOff>107322</xdr:rowOff>
    </xdr:to>
    <xdr:sp macro="" textlink="">
      <xdr:nvSpPr>
        <xdr:cNvPr id="664" name="楕円 663"/>
        <xdr:cNvSpPr/>
      </xdr:nvSpPr>
      <xdr:spPr>
        <a:xfrm>
          <a:off x="13652500" y="135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98449</xdr:rowOff>
    </xdr:from>
    <xdr:ext cx="469744" cy="259045"/>
    <xdr:sp macro="" textlink="">
      <xdr:nvSpPr>
        <xdr:cNvPr id="665" name="テキスト ボックス 664"/>
        <xdr:cNvSpPr txBox="1"/>
      </xdr:nvSpPr>
      <xdr:spPr>
        <a:xfrm>
          <a:off x="13468428" y="1364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16890</xdr:rowOff>
    </xdr:from>
    <xdr:to>
      <xdr:col>67</xdr:col>
      <xdr:colOff>101600</xdr:colOff>
      <xdr:row>79</xdr:row>
      <xdr:rowOff>118490</xdr:rowOff>
    </xdr:to>
    <xdr:sp macro="" textlink="">
      <xdr:nvSpPr>
        <xdr:cNvPr id="666" name="楕円 665"/>
        <xdr:cNvSpPr/>
      </xdr:nvSpPr>
      <xdr:spPr>
        <a:xfrm>
          <a:off x="12763500" y="135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109617</xdr:rowOff>
    </xdr:from>
    <xdr:ext cx="378565" cy="259045"/>
    <xdr:sp macro="" textlink="">
      <xdr:nvSpPr>
        <xdr:cNvPr id="667" name="テキスト ボックス 666"/>
        <xdr:cNvSpPr txBox="1"/>
      </xdr:nvSpPr>
      <xdr:spPr>
        <a:xfrm>
          <a:off x="12625017" y="1365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12776</xdr:rowOff>
    </xdr:from>
    <xdr:to>
      <xdr:col>85</xdr:col>
      <xdr:colOff>127000</xdr:colOff>
      <xdr:row>95</xdr:row>
      <xdr:rowOff>68008</xdr:rowOff>
    </xdr:to>
    <xdr:cxnSp macro="">
      <xdr:nvCxnSpPr>
        <xdr:cNvPr id="696" name="直線コネクタ 695"/>
        <xdr:cNvCxnSpPr/>
      </xdr:nvCxnSpPr>
      <xdr:spPr>
        <a:xfrm flipV="1">
          <a:off x="15481300" y="15786176"/>
          <a:ext cx="838200" cy="56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7" name="公債費平均値テキスト"/>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61379</xdr:rowOff>
    </xdr:from>
    <xdr:to>
      <xdr:col>81</xdr:col>
      <xdr:colOff>50800</xdr:colOff>
      <xdr:row>95</xdr:row>
      <xdr:rowOff>68008</xdr:rowOff>
    </xdr:to>
    <xdr:cxnSp macro="">
      <xdr:nvCxnSpPr>
        <xdr:cNvPr id="699" name="直線コネクタ 698"/>
        <xdr:cNvCxnSpPr/>
      </xdr:nvCxnSpPr>
      <xdr:spPr>
        <a:xfrm>
          <a:off x="14592300" y="15834779"/>
          <a:ext cx="889000" cy="5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0" name="フローチャート: 判断 699"/>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1" name="テキスト ボックス 700"/>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61379</xdr:rowOff>
    </xdr:from>
    <xdr:to>
      <xdr:col>76</xdr:col>
      <xdr:colOff>114300</xdr:colOff>
      <xdr:row>95</xdr:row>
      <xdr:rowOff>49861</xdr:rowOff>
    </xdr:to>
    <xdr:cxnSp macro="">
      <xdr:nvCxnSpPr>
        <xdr:cNvPr id="702" name="直線コネクタ 701"/>
        <xdr:cNvCxnSpPr/>
      </xdr:nvCxnSpPr>
      <xdr:spPr>
        <a:xfrm flipV="1">
          <a:off x="13703300" y="15834779"/>
          <a:ext cx="889000" cy="5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3" name="フローチャート: 判断 702"/>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4" name="テキスト ボックス 703"/>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49861</xdr:rowOff>
    </xdr:from>
    <xdr:to>
      <xdr:col>71</xdr:col>
      <xdr:colOff>177800</xdr:colOff>
      <xdr:row>95</xdr:row>
      <xdr:rowOff>75997</xdr:rowOff>
    </xdr:to>
    <xdr:cxnSp macro="">
      <xdr:nvCxnSpPr>
        <xdr:cNvPr id="705" name="直線コネクタ 704"/>
        <xdr:cNvCxnSpPr/>
      </xdr:nvCxnSpPr>
      <xdr:spPr>
        <a:xfrm flipV="1">
          <a:off x="12814300" y="16337611"/>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6" name="フローチャート: 判断 705"/>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7" name="テキスト ボックス 706"/>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8" name="フローチャート: 判断 707"/>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9" name="テキスト ボックス 708"/>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133426</xdr:rowOff>
    </xdr:from>
    <xdr:to>
      <xdr:col>85</xdr:col>
      <xdr:colOff>177800</xdr:colOff>
      <xdr:row>92</xdr:row>
      <xdr:rowOff>63576</xdr:rowOff>
    </xdr:to>
    <xdr:sp macro="" textlink="">
      <xdr:nvSpPr>
        <xdr:cNvPr id="715" name="楕円 714"/>
        <xdr:cNvSpPr/>
      </xdr:nvSpPr>
      <xdr:spPr>
        <a:xfrm>
          <a:off x="16268700" y="157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156303</xdr:rowOff>
    </xdr:from>
    <xdr:ext cx="534377" cy="259045"/>
    <xdr:sp macro="" textlink="">
      <xdr:nvSpPr>
        <xdr:cNvPr id="716" name="公債費該当値テキスト"/>
        <xdr:cNvSpPr txBox="1"/>
      </xdr:nvSpPr>
      <xdr:spPr>
        <a:xfrm>
          <a:off x="16370300" y="15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17208</xdr:rowOff>
    </xdr:from>
    <xdr:to>
      <xdr:col>81</xdr:col>
      <xdr:colOff>101600</xdr:colOff>
      <xdr:row>95</xdr:row>
      <xdr:rowOff>118808</xdr:rowOff>
    </xdr:to>
    <xdr:sp macro="" textlink="">
      <xdr:nvSpPr>
        <xdr:cNvPr id="717" name="楕円 716"/>
        <xdr:cNvSpPr/>
      </xdr:nvSpPr>
      <xdr:spPr>
        <a:xfrm>
          <a:off x="15430500" y="163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109935</xdr:rowOff>
    </xdr:from>
    <xdr:ext cx="534377" cy="259045"/>
    <xdr:sp macro="" textlink="">
      <xdr:nvSpPr>
        <xdr:cNvPr id="718" name="テキスト ボックス 717"/>
        <xdr:cNvSpPr txBox="1"/>
      </xdr:nvSpPr>
      <xdr:spPr>
        <a:xfrm>
          <a:off x="15214111" y="1639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10579</xdr:rowOff>
    </xdr:from>
    <xdr:to>
      <xdr:col>76</xdr:col>
      <xdr:colOff>165100</xdr:colOff>
      <xdr:row>92</xdr:row>
      <xdr:rowOff>112179</xdr:rowOff>
    </xdr:to>
    <xdr:sp macro="" textlink="">
      <xdr:nvSpPr>
        <xdr:cNvPr id="719" name="楕円 718"/>
        <xdr:cNvSpPr/>
      </xdr:nvSpPr>
      <xdr:spPr>
        <a:xfrm>
          <a:off x="14541500" y="157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128706</xdr:rowOff>
    </xdr:from>
    <xdr:ext cx="534377" cy="259045"/>
    <xdr:sp macro="" textlink="">
      <xdr:nvSpPr>
        <xdr:cNvPr id="720" name="テキスト ボックス 719"/>
        <xdr:cNvSpPr txBox="1"/>
      </xdr:nvSpPr>
      <xdr:spPr>
        <a:xfrm>
          <a:off x="14325111" y="1555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170511</xdr:rowOff>
    </xdr:from>
    <xdr:to>
      <xdr:col>72</xdr:col>
      <xdr:colOff>38100</xdr:colOff>
      <xdr:row>95</xdr:row>
      <xdr:rowOff>100661</xdr:rowOff>
    </xdr:to>
    <xdr:sp macro="" textlink="">
      <xdr:nvSpPr>
        <xdr:cNvPr id="721" name="楕円 720"/>
        <xdr:cNvSpPr/>
      </xdr:nvSpPr>
      <xdr:spPr>
        <a:xfrm>
          <a:off x="13652500" y="162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117188</xdr:rowOff>
    </xdr:from>
    <xdr:ext cx="534377" cy="259045"/>
    <xdr:sp macro="" textlink="">
      <xdr:nvSpPr>
        <xdr:cNvPr id="722" name="テキスト ボックス 721"/>
        <xdr:cNvSpPr txBox="1"/>
      </xdr:nvSpPr>
      <xdr:spPr>
        <a:xfrm>
          <a:off x="13436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25197</xdr:rowOff>
    </xdr:from>
    <xdr:to>
      <xdr:col>67</xdr:col>
      <xdr:colOff>101600</xdr:colOff>
      <xdr:row>95</xdr:row>
      <xdr:rowOff>126797</xdr:rowOff>
    </xdr:to>
    <xdr:sp macro="" textlink="">
      <xdr:nvSpPr>
        <xdr:cNvPr id="723" name="楕円 722"/>
        <xdr:cNvSpPr/>
      </xdr:nvSpPr>
      <xdr:spPr>
        <a:xfrm>
          <a:off x="12763500" y="1631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143324</xdr:rowOff>
    </xdr:from>
    <xdr:ext cx="534377" cy="259045"/>
    <xdr:sp macro="" textlink="">
      <xdr:nvSpPr>
        <xdr:cNvPr id="724" name="テキスト ボックス 723"/>
        <xdr:cNvSpPr txBox="1"/>
      </xdr:nvSpPr>
      <xdr:spPr>
        <a:xfrm>
          <a:off x="12547111" y="160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7" name="フローチャート: 判断 756"/>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8" name="テキスト ボックス 757"/>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0" name="フローチャート: 判断 759"/>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1" name="テキスト ボックス 760"/>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3" name="フローチャート: 判断 762"/>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4" name="テキスト ボックス 763"/>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5" name="フローチャート: 判断 764"/>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6" name="テキスト ボックス 765"/>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・総務費は、特別定額給付金が令和２年度をもって終了したことにより、前年度より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大幅に減額となっている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・商工費は、企業用地造成事業特別会計繰出金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コロナ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禍における商業団体への支援事業の縮小により減額となって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浚渫土砂処分場整備に係る事業費の増により増額となっている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年度にかけて行う防災行政無線整備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・教育費は、三石ふれあいセンター整備事業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の完了により減額となっている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・公債費は、繰上償還を行ったため、大幅に増額となっている。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財政調整基金は、中期的な見通しのもとに決算剰余金を積み立て、債券等による効率的な基金運用を行っている。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億円（標準財政規模比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実質単年度収支は地方債の繰上償還を行ったため数値が大幅に上昇している。災害対応や公共施設の維持管理・更新等の将来発生する歳出の増加に備える。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ける実質収支は、一般会計その他すべての会計において黒字となっている。しかし、単年度で見ると水道、下水道の会計で純損失が生じているため、その解消が急務である。下水道事業では、国の繰出基準に基づく一般会計からの繰入金に加え、企業債償還に係る経費の一部を補塡することにより赤字を回避し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病院事業会計においては、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地域医療構想に基づいた病院事業改革プランに基づき、地域に必要な医療を安定かつ継続的に提供できるよう健全経営に努めていく。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水道事業会計においては、人口減少等による需要の減少、老朽化した施設の更新等で多額の投資が必要と見込まれており、料金の見直し等を含め、健全経営に努めていく。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下水道事業会計においては、中長期的な経営戦略に基づき、基準外繰入の縮減に努めていく。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新庁舎整備事業や幼保一体型施設整備事業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などの市債の元金償還が開始となった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公営企業債の元利償還金に対する繰入金の減少は、下水道事業会計への企業債償還のための繰出金が減少したことが主な要因である。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防災行政無線の整備、浚渫土砂処分場整備事業などの大規模事業に対する市債の発行を行っているため、今後も、国庫補助金等の財源確保を行い、地方債の抑制に努めていく必要がある。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は、下水道事業会計における企業債残高の減少により公営企業債等繰入見込額などが減少した一方、防災行政無線や浚渫土砂処分場の整備といった大規模事業に係る地方債の借入れによる一般会計の地方債残高が増加してい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将来負担額を充当可能財源等が上回っており、将来負担比率の分子は前年比▲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今後は防災行政無線の整備、浚渫土砂処分場整備事業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で借り入れた多額の市債の償還が始まることから、新規発行債の借入れを可能な限り圧縮し、財源確保に努めるとともに、将来負担を意識した財政運営を行っていく必要がある。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岡山県備前市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主なものとしては、財政調整基金に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万円、減債基金に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万円、振興基金に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万円、まちづくり応援基金に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その一方で、将来負担の軽減を図るため、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減債基金を取崩し、市債の繰上返済を行った結果、基金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ふるさと納税寄附金の返礼品の見直しに伴う大幅な減収により、それを原資としたまちづくり応援基金は減少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また、公共施設等の老朽化や再編統合に伴う施設整備に市債を活用するため、公債費が増大することから、今後は、投資効果を検討するとともに、充当する事業についても厳選していく。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・振興基金：社会福祉事業の促進及び生活環境の整備、その他公共施設の整備等、市の振興事業の財源に充てる。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・まちづくり振興基金：市民の連携の強化及び地域振興を図る事業の財源に充てる。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・まちづくり応援基金：地域の活性化、快適な生活環境の形成など本市のまちづくりに資する事業の財源に充てる。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・米百俵基金：市民の主体的な学びを支援する事業の財源に充てる。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・地域福祉基金：高齢者の保健福祉増進のほか、地域福祉の充実を図るための事業の財源に充てる。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まちづくり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都市計画図作成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事業の財源に充当するため、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妊婦乳幼児支援事業や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移住定住推進事業などの財源に充当するため、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・まちづくり応援基金：ふるさと納税寄附金の返礼品の見直しに伴い大幅な減収となり、それを原資としたまちづくり応援基金の残高は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減少傾向のため、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投資効果を検証し、充当事業を厳選していく。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将来負担の軽減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を目的とした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取り崩した一方で、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地方交付税のほか一般財源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について、今後人口減とともに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が予想されることから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、将来的な財源不足に備え、決算余剰金の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以上の額を積立てることとしている。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また、浚渫土砂処分場の整備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事業や旧アルファビゼン跡地活用事業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などの大規模事業による歳出の増加に備え、極力取崩しをしないことを基本とした健全な財政運営を行う。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将来負担の軽減を目的とした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円の繰上償還のために取り崩した一方で、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防災行政無線の整備事業、浚渫土砂処分場の建設による市債の借入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年度前後で市債返済のピークを迎える見込みであるため、計画的に積立を行うとともに、市財政の健全な運営に努める。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32,667
32,113
258.14
21,404,730
20,306,011
878,438
12,533,511
19,762,317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総合管理計画において、公共施設等の再編による保有量の削減、計画保全による施設の長寿命化等に取り組むこととしている。有形固定資産減価償却率については、類似団体より高い水準であるもののその伸びは緩やかである。庁舎の建替により若干の改善が見られたが、老朽化している公共施設も多く、大規模な修繕を必要とする施設がある。令和３年３月に作成した個別施設計画に基づき、機能の統合や集約など効率的な活用となるよう取り組む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5" name="直線コネクタ 74"/>
        <xdr:cNvCxnSpPr/>
      </xdr:nvCxnSpPr>
      <xdr:spPr>
        <a:xfrm flipV="1">
          <a:off x="4760595" y="4418965"/>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6" name="有形固定資産減価償却率最小値テキスト"/>
        <xdr:cNvSpPr txBox="1"/>
      </xdr:nvSpPr>
      <xdr:spPr>
        <a:xfrm>
          <a:off x="4813300" y="592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7" name="直線コネクタ 76"/>
        <xdr:cNvCxnSpPr/>
      </xdr:nvCxnSpPr>
      <xdr:spPr>
        <a:xfrm>
          <a:off x="4673600" y="59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8" name="有形固定資産減価償却率最大値テキスト"/>
        <xdr:cNvSpPr txBox="1"/>
      </xdr:nvSpPr>
      <xdr:spPr>
        <a:xfrm>
          <a:off x="4813300" y="419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9" name="直線コネクタ 78"/>
        <xdr:cNvCxnSpPr/>
      </xdr:nvCxnSpPr>
      <xdr:spPr>
        <a:xfrm>
          <a:off x="4673600" y="44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80" name="有形固定資産減価償却率平均値テキスト"/>
        <xdr:cNvSpPr txBox="1"/>
      </xdr:nvSpPr>
      <xdr:spPr>
        <a:xfrm>
          <a:off x="4813300" y="5003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1" name="フローチャート: 判断 80"/>
        <xdr:cNvSpPr/>
      </xdr:nvSpPr>
      <xdr:spPr>
        <a:xfrm>
          <a:off x="4711700" y="51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82" name="フローチャート: 判断 81"/>
        <xdr:cNvSpPr/>
      </xdr:nvSpPr>
      <xdr:spPr>
        <a:xfrm>
          <a:off x="4000500" y="511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3" name="フローチャート: 判断 82"/>
        <xdr:cNvSpPr/>
      </xdr:nvSpPr>
      <xdr:spPr>
        <a:xfrm>
          <a:off x="3238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84" name="フローチャート: 判断 83"/>
        <xdr:cNvSpPr/>
      </xdr:nvSpPr>
      <xdr:spPr>
        <a:xfrm>
          <a:off x="2476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85" name="フローチャート: 判断 84"/>
        <xdr:cNvSpPr/>
      </xdr:nvSpPr>
      <xdr:spPr>
        <a:xfrm>
          <a:off x="1714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91" name="楕円 90"/>
        <xdr:cNvSpPr/>
      </xdr:nvSpPr>
      <xdr:spPr>
        <a:xfrm>
          <a:off x="47117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23512</xdr:rowOff>
    </xdr:from>
    <xdr:ext cx="405111" cy="259045"/>
    <xdr:sp macro="" textlink="">
      <xdr:nvSpPr>
        <xdr:cNvPr id="92" name="有形固定資産減価償却率該当値テキスト"/>
        <xdr:cNvSpPr txBox="1"/>
      </xdr:nvSpPr>
      <xdr:spPr>
        <a:xfrm>
          <a:off x="4813300" y="516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161018</xdr:rowOff>
    </xdr:from>
    <xdr:to>
      <xdr:col>19</xdr:col>
      <xdr:colOff>187325</xdr:colOff>
      <xdr:row>30</xdr:row>
      <xdr:rowOff>91168</xdr:rowOff>
    </xdr:to>
    <xdr:sp macro="" textlink="">
      <xdr:nvSpPr>
        <xdr:cNvPr id="93" name="楕円 92"/>
        <xdr:cNvSpPr/>
      </xdr:nvSpPr>
      <xdr:spPr>
        <a:xfrm>
          <a:off x="4000500" y="5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40368</xdr:rowOff>
    </xdr:from>
    <xdr:to>
      <xdr:col>23</xdr:col>
      <xdr:colOff>85725</xdr:colOff>
      <xdr:row>30</xdr:row>
      <xdr:rowOff>95885</xdr:rowOff>
    </xdr:to>
    <xdr:cxnSp macro="">
      <xdr:nvCxnSpPr>
        <xdr:cNvPr id="94" name="直線コネクタ 93"/>
        <xdr:cNvCxnSpPr/>
      </xdr:nvCxnSpPr>
      <xdr:spPr>
        <a:xfrm>
          <a:off x="4051300" y="5183868"/>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136344</xdr:rowOff>
    </xdr:from>
    <xdr:to>
      <xdr:col>15</xdr:col>
      <xdr:colOff>187325</xdr:colOff>
      <xdr:row>30</xdr:row>
      <xdr:rowOff>66494</xdr:rowOff>
    </xdr:to>
    <xdr:sp macro="" textlink="">
      <xdr:nvSpPr>
        <xdr:cNvPr id="95" name="楕円 94"/>
        <xdr:cNvSpPr/>
      </xdr:nvSpPr>
      <xdr:spPr>
        <a:xfrm>
          <a:off x="3238500" y="51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15694</xdr:rowOff>
    </xdr:from>
    <xdr:to>
      <xdr:col>19</xdr:col>
      <xdr:colOff>136525</xdr:colOff>
      <xdr:row>30</xdr:row>
      <xdr:rowOff>40368</xdr:rowOff>
    </xdr:to>
    <xdr:cxnSp macro="">
      <xdr:nvCxnSpPr>
        <xdr:cNvPr id="96" name="直線コネクタ 95"/>
        <xdr:cNvCxnSpPr/>
      </xdr:nvCxnSpPr>
      <xdr:spPr>
        <a:xfrm>
          <a:off x="3289300" y="515919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167186</xdr:rowOff>
    </xdr:from>
    <xdr:to>
      <xdr:col>11</xdr:col>
      <xdr:colOff>187325</xdr:colOff>
      <xdr:row>30</xdr:row>
      <xdr:rowOff>97336</xdr:rowOff>
    </xdr:to>
    <xdr:sp macro="" textlink="">
      <xdr:nvSpPr>
        <xdr:cNvPr id="97" name="楕円 96"/>
        <xdr:cNvSpPr/>
      </xdr:nvSpPr>
      <xdr:spPr>
        <a:xfrm>
          <a:off x="2476500" y="51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15694</xdr:rowOff>
    </xdr:from>
    <xdr:to>
      <xdr:col>15</xdr:col>
      <xdr:colOff>136525</xdr:colOff>
      <xdr:row>30</xdr:row>
      <xdr:rowOff>46536</xdr:rowOff>
    </xdr:to>
    <xdr:cxnSp macro="">
      <xdr:nvCxnSpPr>
        <xdr:cNvPr id="98" name="直線コネクタ 97"/>
        <xdr:cNvCxnSpPr/>
      </xdr:nvCxnSpPr>
      <xdr:spPr>
        <a:xfrm flipV="1">
          <a:off x="2527300" y="5159194"/>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164102</xdr:rowOff>
    </xdr:from>
    <xdr:to>
      <xdr:col>7</xdr:col>
      <xdr:colOff>187325</xdr:colOff>
      <xdr:row>30</xdr:row>
      <xdr:rowOff>94252</xdr:rowOff>
    </xdr:to>
    <xdr:sp macro="" textlink="">
      <xdr:nvSpPr>
        <xdr:cNvPr id="99" name="楕円 98"/>
        <xdr:cNvSpPr/>
      </xdr:nvSpPr>
      <xdr:spPr>
        <a:xfrm>
          <a:off x="1714500" y="51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43452</xdr:rowOff>
    </xdr:from>
    <xdr:to>
      <xdr:col>11</xdr:col>
      <xdr:colOff>136525</xdr:colOff>
      <xdr:row>30</xdr:row>
      <xdr:rowOff>46536</xdr:rowOff>
    </xdr:to>
    <xdr:cxnSp macro="">
      <xdr:nvCxnSpPr>
        <xdr:cNvPr id="100" name="直線コネクタ 99"/>
        <xdr:cNvCxnSpPr/>
      </xdr:nvCxnSpPr>
      <xdr:spPr>
        <a:xfrm>
          <a:off x="1765300" y="5186952"/>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101" name="n_1aveValue有形固定資産減価償却率"/>
        <xdr:cNvSpPr txBox="1"/>
      </xdr:nvSpPr>
      <xdr:spPr>
        <a:xfrm>
          <a:off x="3836044" y="48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102" name="n_2aveValue有形固定資産減価償却率"/>
        <xdr:cNvSpPr txBox="1"/>
      </xdr:nvSpPr>
      <xdr:spPr>
        <a:xfrm>
          <a:off x="3086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103" name="n_3aveValue有形固定資産減価償却率"/>
        <xdr:cNvSpPr txBox="1"/>
      </xdr:nvSpPr>
      <xdr:spPr>
        <a:xfrm>
          <a:off x="2324744" y="482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104" name="n_4aveValue有形固定資産減価償却率"/>
        <xdr:cNvSpPr txBox="1"/>
      </xdr:nvSpPr>
      <xdr:spPr>
        <a:xfrm>
          <a:off x="15627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82295</xdr:rowOff>
    </xdr:from>
    <xdr:ext cx="405111" cy="259045"/>
    <xdr:sp macro="" textlink="">
      <xdr:nvSpPr>
        <xdr:cNvPr id="105" name="n_1mainValue有形固定資産減価償却率"/>
        <xdr:cNvSpPr txBox="1"/>
      </xdr:nvSpPr>
      <xdr:spPr>
        <a:xfrm>
          <a:off x="3836044" y="5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57621</xdr:rowOff>
    </xdr:from>
    <xdr:ext cx="405111" cy="259045"/>
    <xdr:sp macro="" textlink="">
      <xdr:nvSpPr>
        <xdr:cNvPr id="106" name="n_2mainValue有形固定資産減価償却率"/>
        <xdr:cNvSpPr txBox="1"/>
      </xdr:nvSpPr>
      <xdr:spPr>
        <a:xfrm>
          <a:off x="3086744" y="5201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88463</xdr:rowOff>
    </xdr:from>
    <xdr:ext cx="405111" cy="259045"/>
    <xdr:sp macro="" textlink="">
      <xdr:nvSpPr>
        <xdr:cNvPr id="107" name="n_3mainValue有形固定資産減価償却率"/>
        <xdr:cNvSpPr txBox="1"/>
      </xdr:nvSpPr>
      <xdr:spPr>
        <a:xfrm>
          <a:off x="2324744" y="523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85379</xdr:rowOff>
    </xdr:from>
    <xdr:ext cx="405111" cy="259045"/>
    <xdr:sp macro="" textlink="">
      <xdr:nvSpPr>
        <xdr:cNvPr id="108" name="n_4mainValue有形固定資産減価償却率"/>
        <xdr:cNvSpPr txBox="1"/>
      </xdr:nvSpPr>
      <xdr:spPr>
        <a:xfrm>
          <a:off x="1562744" y="522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下水道事業会計をはじめとする公営企業債等への繰出しの減少に加え、財政調整基金及びふるさと納税を原資としたまちづくり応援基金等の残高の確保により債務償還比率の改善を図っている。令和２年度から数値が改善した理由として、令和３年度に繰上償還を行ったことによる将来負担の減少、経常一般財源の増加が挙げられ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8" name="直線コネクタ 137"/>
        <xdr:cNvCxnSpPr/>
      </xdr:nvCxnSpPr>
      <xdr:spPr>
        <a:xfrm flipV="1">
          <a:off x="14793595" y="4524756"/>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9" name="債務償還比率最小値テキスト"/>
        <xdr:cNvSpPr txBox="1"/>
      </xdr:nvSpPr>
      <xdr:spPr>
        <a:xfrm>
          <a:off x="14846300"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40" name="直線コネクタ 139"/>
        <xdr:cNvCxnSpPr/>
      </xdr:nvCxnSpPr>
      <xdr:spPr>
        <a:xfrm>
          <a:off x="14706600" y="585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41" name="債務償還比率最大値テキスト"/>
        <xdr:cNvSpPr txBox="1"/>
      </xdr:nvSpPr>
      <xdr:spPr>
        <a:xfrm>
          <a:off x="14846300" y="429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42" name="直線コネクタ 141"/>
        <xdr:cNvCxnSpPr/>
      </xdr:nvCxnSpPr>
      <xdr:spPr>
        <a:xfrm>
          <a:off x="14706600" y="4524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43" name="債務償還比率平均値テキスト"/>
        <xdr:cNvSpPr txBox="1"/>
      </xdr:nvSpPr>
      <xdr:spPr>
        <a:xfrm>
          <a:off x="14846300" y="5033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44" name="フローチャート: 判断 143"/>
        <xdr:cNvSpPr/>
      </xdr:nvSpPr>
      <xdr:spPr>
        <a:xfrm>
          <a:off x="147447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45" name="フローチャート: 判断 144"/>
        <xdr:cNvSpPr/>
      </xdr:nvSpPr>
      <xdr:spPr>
        <a:xfrm>
          <a:off x="14033500" y="529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6" name="フローチャート: 判断 145"/>
        <xdr:cNvSpPr/>
      </xdr:nvSpPr>
      <xdr:spPr>
        <a:xfrm>
          <a:off x="13271500" y="540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7" name="フローチャート: 判断 146"/>
        <xdr:cNvSpPr/>
      </xdr:nvSpPr>
      <xdr:spPr>
        <a:xfrm>
          <a:off x="12509500" y="540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8" name="フローチャート: 判断 147"/>
        <xdr:cNvSpPr/>
      </xdr:nvSpPr>
      <xdr:spPr>
        <a:xfrm>
          <a:off x="11747500" y="5409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94361</xdr:rowOff>
    </xdr:from>
    <xdr:to>
      <xdr:col>76</xdr:col>
      <xdr:colOff>73025</xdr:colOff>
      <xdr:row>29</xdr:row>
      <xdr:rowOff>24511</xdr:rowOff>
    </xdr:to>
    <xdr:sp macro="" textlink="">
      <xdr:nvSpPr>
        <xdr:cNvPr id="154" name="楕円 153"/>
        <xdr:cNvSpPr/>
      </xdr:nvSpPr>
      <xdr:spPr>
        <a:xfrm>
          <a:off x="14744700" y="48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117238</xdr:rowOff>
    </xdr:from>
    <xdr:ext cx="469744" cy="259045"/>
    <xdr:sp macro="" textlink="">
      <xdr:nvSpPr>
        <xdr:cNvPr id="155" name="債務償還比率該当値テキスト"/>
        <xdr:cNvSpPr txBox="1"/>
      </xdr:nvSpPr>
      <xdr:spPr>
        <a:xfrm>
          <a:off x="14846300" y="474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24225</xdr:rowOff>
    </xdr:from>
    <xdr:to>
      <xdr:col>72</xdr:col>
      <xdr:colOff>123825</xdr:colOff>
      <xdr:row>31</xdr:row>
      <xdr:rowOff>125825</xdr:rowOff>
    </xdr:to>
    <xdr:sp macro="" textlink="">
      <xdr:nvSpPr>
        <xdr:cNvPr id="156" name="楕円 155"/>
        <xdr:cNvSpPr/>
      </xdr:nvSpPr>
      <xdr:spPr>
        <a:xfrm>
          <a:off x="14033500" y="533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145161</xdr:rowOff>
    </xdr:from>
    <xdr:to>
      <xdr:col>76</xdr:col>
      <xdr:colOff>22225</xdr:colOff>
      <xdr:row>31</xdr:row>
      <xdr:rowOff>75025</xdr:rowOff>
    </xdr:to>
    <xdr:cxnSp macro="">
      <xdr:nvCxnSpPr>
        <xdr:cNvPr id="157" name="直線コネクタ 156"/>
        <xdr:cNvCxnSpPr/>
      </xdr:nvCxnSpPr>
      <xdr:spPr>
        <a:xfrm flipV="1">
          <a:off x="14084300" y="4945761"/>
          <a:ext cx="711200" cy="44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169587</xdr:rowOff>
    </xdr:from>
    <xdr:to>
      <xdr:col>68</xdr:col>
      <xdr:colOff>123825</xdr:colOff>
      <xdr:row>31</xdr:row>
      <xdr:rowOff>99737</xdr:rowOff>
    </xdr:to>
    <xdr:sp macro="" textlink="">
      <xdr:nvSpPr>
        <xdr:cNvPr id="158" name="楕円 157"/>
        <xdr:cNvSpPr/>
      </xdr:nvSpPr>
      <xdr:spPr>
        <a:xfrm>
          <a:off x="13271500" y="53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48937</xdr:rowOff>
    </xdr:from>
    <xdr:to>
      <xdr:col>72</xdr:col>
      <xdr:colOff>73025</xdr:colOff>
      <xdr:row>31</xdr:row>
      <xdr:rowOff>75025</xdr:rowOff>
    </xdr:to>
    <xdr:cxnSp macro="">
      <xdr:nvCxnSpPr>
        <xdr:cNvPr id="159" name="直線コネクタ 158"/>
        <xdr:cNvCxnSpPr/>
      </xdr:nvCxnSpPr>
      <xdr:spPr>
        <a:xfrm>
          <a:off x="13322300" y="5363887"/>
          <a:ext cx="762000" cy="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16658</xdr:rowOff>
    </xdr:from>
    <xdr:to>
      <xdr:col>64</xdr:col>
      <xdr:colOff>123825</xdr:colOff>
      <xdr:row>30</xdr:row>
      <xdr:rowOff>118258</xdr:rowOff>
    </xdr:to>
    <xdr:sp macro="" textlink="">
      <xdr:nvSpPr>
        <xdr:cNvPr id="160" name="楕円 159"/>
        <xdr:cNvSpPr/>
      </xdr:nvSpPr>
      <xdr:spPr>
        <a:xfrm>
          <a:off x="12509500" y="51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67458</xdr:rowOff>
    </xdr:from>
    <xdr:to>
      <xdr:col>68</xdr:col>
      <xdr:colOff>73025</xdr:colOff>
      <xdr:row>31</xdr:row>
      <xdr:rowOff>48937</xdr:rowOff>
    </xdr:to>
    <xdr:cxnSp macro="">
      <xdr:nvCxnSpPr>
        <xdr:cNvPr id="161" name="直線コネクタ 160"/>
        <xdr:cNvCxnSpPr/>
      </xdr:nvCxnSpPr>
      <xdr:spPr>
        <a:xfrm>
          <a:off x="12560300" y="5210958"/>
          <a:ext cx="762000" cy="15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35549</xdr:rowOff>
    </xdr:from>
    <xdr:to>
      <xdr:col>60</xdr:col>
      <xdr:colOff>123825</xdr:colOff>
      <xdr:row>30</xdr:row>
      <xdr:rowOff>137149</xdr:rowOff>
    </xdr:to>
    <xdr:sp macro="" textlink="">
      <xdr:nvSpPr>
        <xdr:cNvPr id="162" name="楕円 161"/>
        <xdr:cNvSpPr/>
      </xdr:nvSpPr>
      <xdr:spPr>
        <a:xfrm>
          <a:off x="11747500" y="51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67458</xdr:rowOff>
    </xdr:from>
    <xdr:to>
      <xdr:col>64</xdr:col>
      <xdr:colOff>73025</xdr:colOff>
      <xdr:row>30</xdr:row>
      <xdr:rowOff>86349</xdr:rowOff>
    </xdr:to>
    <xdr:cxnSp macro="">
      <xdr:nvCxnSpPr>
        <xdr:cNvPr id="163" name="直線コネクタ 162"/>
        <xdr:cNvCxnSpPr/>
      </xdr:nvCxnSpPr>
      <xdr:spPr>
        <a:xfrm flipV="1">
          <a:off x="11798300" y="5210958"/>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64" name="n_1aveValue債務償還比率"/>
        <xdr:cNvSpPr txBox="1"/>
      </xdr:nvSpPr>
      <xdr:spPr>
        <a:xfrm>
          <a:off x="13836727" y="507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65" name="n_2aveValue債務償還比率"/>
        <xdr:cNvSpPr txBox="1"/>
      </xdr:nvSpPr>
      <xdr:spPr>
        <a:xfrm>
          <a:off x="13087427" y="549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66" name="n_3aveValue債務償還比率"/>
        <xdr:cNvSpPr txBox="1"/>
      </xdr:nvSpPr>
      <xdr:spPr>
        <a:xfrm>
          <a:off x="12325427" y="549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67" name="n_4aveValue債務償還比率"/>
        <xdr:cNvSpPr txBox="1"/>
      </xdr:nvSpPr>
      <xdr:spPr>
        <a:xfrm>
          <a:off x="11563427" y="550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116952</xdr:rowOff>
    </xdr:from>
    <xdr:ext cx="469744" cy="259045"/>
    <xdr:sp macro="" textlink="">
      <xdr:nvSpPr>
        <xdr:cNvPr id="168" name="n_1mainValue債務償還比率"/>
        <xdr:cNvSpPr txBox="1"/>
      </xdr:nvSpPr>
      <xdr:spPr>
        <a:xfrm>
          <a:off x="13836727" y="543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116264</xdr:rowOff>
    </xdr:from>
    <xdr:ext cx="469744" cy="259045"/>
    <xdr:sp macro="" textlink="">
      <xdr:nvSpPr>
        <xdr:cNvPr id="169" name="n_2mainValue債務償還比率"/>
        <xdr:cNvSpPr txBox="1"/>
      </xdr:nvSpPr>
      <xdr:spPr>
        <a:xfrm>
          <a:off x="13087427" y="508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134785</xdr:rowOff>
    </xdr:from>
    <xdr:ext cx="469744" cy="259045"/>
    <xdr:sp macro="" textlink="">
      <xdr:nvSpPr>
        <xdr:cNvPr id="170" name="n_3mainValue債務償還比率"/>
        <xdr:cNvSpPr txBox="1"/>
      </xdr:nvSpPr>
      <xdr:spPr>
        <a:xfrm>
          <a:off x="12325427" y="493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153676</xdr:rowOff>
    </xdr:from>
    <xdr:ext cx="469744" cy="259045"/>
    <xdr:sp macro="" textlink="">
      <xdr:nvSpPr>
        <xdr:cNvPr id="171" name="n_4mainValue債務償還比率"/>
        <xdr:cNvSpPr txBox="1"/>
      </xdr:nvSpPr>
      <xdr:spPr>
        <a:xfrm>
          <a:off x="11563427" y="495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32,667
32,113
258.14
21,404,730
20,306,011
878,438
12,533,511
19,762,317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10160</xdr:rowOff>
    </xdr:from>
    <xdr:to>
      <xdr:col>24</xdr:col>
      <xdr:colOff>114300</xdr:colOff>
      <xdr:row>39</xdr:row>
      <xdr:rowOff>111760</xdr:rowOff>
    </xdr:to>
    <xdr:sp macro="" textlink="">
      <xdr:nvSpPr>
        <xdr:cNvPr id="73" name="楕円 72"/>
        <xdr:cNvSpPr/>
      </xdr:nvSpPr>
      <xdr:spPr>
        <a:xfrm>
          <a:off x="45847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160037</xdr:rowOff>
    </xdr:from>
    <xdr:ext cx="405111" cy="259045"/>
    <xdr:sp macro="" textlink="">
      <xdr:nvSpPr>
        <xdr:cNvPr id="74" name="【道路】&#10;有形固定資産減価償却率該当値テキスト"/>
        <xdr:cNvSpPr txBox="1"/>
      </xdr:nvSpPr>
      <xdr:spPr>
        <a:xfrm>
          <a:off x="4673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5" name="楕円 74"/>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60960</xdr:rowOff>
    </xdr:to>
    <xdr:cxnSp macro="">
      <xdr:nvCxnSpPr>
        <xdr:cNvPr id="76" name="直線コネクタ 75"/>
        <xdr:cNvCxnSpPr/>
      </xdr:nvCxnSpPr>
      <xdr:spPr>
        <a:xfrm>
          <a:off x="3797300" y="67170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124460</xdr:rowOff>
    </xdr:from>
    <xdr:to>
      <xdr:col>15</xdr:col>
      <xdr:colOff>101600</xdr:colOff>
      <xdr:row>39</xdr:row>
      <xdr:rowOff>54610</xdr:rowOff>
    </xdr:to>
    <xdr:sp macro="" textlink="">
      <xdr:nvSpPr>
        <xdr:cNvPr id="77" name="楕円 76"/>
        <xdr:cNvSpPr/>
      </xdr:nvSpPr>
      <xdr:spPr>
        <a:xfrm>
          <a:off x="2857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3810</xdr:rowOff>
    </xdr:from>
    <xdr:to>
      <xdr:col>19</xdr:col>
      <xdr:colOff>177800</xdr:colOff>
      <xdr:row>39</xdr:row>
      <xdr:rowOff>30480</xdr:rowOff>
    </xdr:to>
    <xdr:cxnSp macro="">
      <xdr:nvCxnSpPr>
        <xdr:cNvPr id="78" name="直線コネクタ 77"/>
        <xdr:cNvCxnSpPr/>
      </xdr:nvCxnSpPr>
      <xdr:spPr>
        <a:xfrm>
          <a:off x="2908300" y="66903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80645</xdr:rowOff>
    </xdr:from>
    <xdr:to>
      <xdr:col>10</xdr:col>
      <xdr:colOff>165100</xdr:colOff>
      <xdr:row>39</xdr:row>
      <xdr:rowOff>10795</xdr:rowOff>
    </xdr:to>
    <xdr:sp macro="" textlink="">
      <xdr:nvSpPr>
        <xdr:cNvPr id="79" name="楕円 78"/>
        <xdr:cNvSpPr/>
      </xdr:nvSpPr>
      <xdr:spPr>
        <a:xfrm>
          <a:off x="1968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131445</xdr:rowOff>
    </xdr:from>
    <xdr:to>
      <xdr:col>15</xdr:col>
      <xdr:colOff>50800</xdr:colOff>
      <xdr:row>39</xdr:row>
      <xdr:rowOff>3810</xdr:rowOff>
    </xdr:to>
    <xdr:cxnSp macro="">
      <xdr:nvCxnSpPr>
        <xdr:cNvPr id="80" name="直線コネクタ 79"/>
        <xdr:cNvCxnSpPr/>
      </xdr:nvCxnSpPr>
      <xdr:spPr>
        <a:xfrm>
          <a:off x="2019300" y="66465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46355</xdr:rowOff>
    </xdr:from>
    <xdr:to>
      <xdr:col>6</xdr:col>
      <xdr:colOff>38100</xdr:colOff>
      <xdr:row>38</xdr:row>
      <xdr:rowOff>147955</xdr:rowOff>
    </xdr:to>
    <xdr:sp macro="" textlink="">
      <xdr:nvSpPr>
        <xdr:cNvPr id="81" name="楕円 80"/>
        <xdr:cNvSpPr/>
      </xdr:nvSpPr>
      <xdr:spPr>
        <a:xfrm>
          <a:off x="1079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97155</xdr:rowOff>
    </xdr:from>
    <xdr:to>
      <xdr:col>10</xdr:col>
      <xdr:colOff>114300</xdr:colOff>
      <xdr:row>38</xdr:row>
      <xdr:rowOff>131445</xdr:rowOff>
    </xdr:to>
    <xdr:cxnSp macro="">
      <xdr:nvCxnSpPr>
        <xdr:cNvPr id="82" name="直線コネクタ 81"/>
        <xdr:cNvCxnSpPr/>
      </xdr:nvCxnSpPr>
      <xdr:spPr>
        <a:xfrm>
          <a:off x="1130300" y="66122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7" name="n_1mainValue【道路】&#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45737</xdr:rowOff>
    </xdr:from>
    <xdr:ext cx="405111" cy="259045"/>
    <xdr:sp macro="" textlink="">
      <xdr:nvSpPr>
        <xdr:cNvPr id="88" name="n_2mainValue【道路】&#10;有形固定資産減価償却率"/>
        <xdr:cNvSpPr txBox="1"/>
      </xdr:nvSpPr>
      <xdr:spPr>
        <a:xfrm>
          <a:off x="2705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1922</xdr:rowOff>
    </xdr:from>
    <xdr:ext cx="405111" cy="259045"/>
    <xdr:sp macro="" textlink="">
      <xdr:nvSpPr>
        <xdr:cNvPr id="89" name="n_3mainValue【道路】&#10;有形固定資産減価償却率"/>
        <xdr:cNvSpPr txBox="1"/>
      </xdr:nvSpPr>
      <xdr:spPr>
        <a:xfrm>
          <a:off x="1816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139082</xdr:rowOff>
    </xdr:from>
    <xdr:ext cx="405111" cy="259045"/>
    <xdr:sp macro="" textlink="">
      <xdr:nvSpPr>
        <xdr:cNvPr id="90" name="n_4mainValue【道路】&#10;有形固定資産減価償却率"/>
        <xdr:cNvSpPr txBox="1"/>
      </xdr:nvSpPr>
      <xdr:spPr>
        <a:xfrm>
          <a:off x="927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128597</xdr:rowOff>
    </xdr:from>
    <xdr:to>
      <xdr:col>55</xdr:col>
      <xdr:colOff>50800</xdr:colOff>
      <xdr:row>39</xdr:row>
      <xdr:rowOff>58747</xdr:rowOff>
    </xdr:to>
    <xdr:sp macro="" textlink="">
      <xdr:nvSpPr>
        <xdr:cNvPr id="132" name="楕円 131"/>
        <xdr:cNvSpPr/>
      </xdr:nvSpPr>
      <xdr:spPr>
        <a:xfrm>
          <a:off x="10426700" y="664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107024</xdr:rowOff>
    </xdr:from>
    <xdr:ext cx="534377" cy="259045"/>
    <xdr:sp macro="" textlink="">
      <xdr:nvSpPr>
        <xdr:cNvPr id="133" name="【道路】&#10;一人当たり延長該当値テキスト"/>
        <xdr:cNvSpPr txBox="1"/>
      </xdr:nvSpPr>
      <xdr:spPr>
        <a:xfrm>
          <a:off x="10515600" y="662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145578</xdr:rowOff>
    </xdr:from>
    <xdr:to>
      <xdr:col>50</xdr:col>
      <xdr:colOff>165100</xdr:colOff>
      <xdr:row>39</xdr:row>
      <xdr:rowOff>75728</xdr:rowOff>
    </xdr:to>
    <xdr:sp macro="" textlink="">
      <xdr:nvSpPr>
        <xdr:cNvPr id="134" name="楕円 133"/>
        <xdr:cNvSpPr/>
      </xdr:nvSpPr>
      <xdr:spPr>
        <a:xfrm>
          <a:off x="9588500" y="66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7947</xdr:rowOff>
    </xdr:from>
    <xdr:to>
      <xdr:col>55</xdr:col>
      <xdr:colOff>0</xdr:colOff>
      <xdr:row>39</xdr:row>
      <xdr:rowOff>24928</xdr:rowOff>
    </xdr:to>
    <xdr:cxnSp macro="">
      <xdr:nvCxnSpPr>
        <xdr:cNvPr id="135" name="直線コネクタ 134"/>
        <xdr:cNvCxnSpPr/>
      </xdr:nvCxnSpPr>
      <xdr:spPr>
        <a:xfrm flipV="1">
          <a:off x="9639300" y="6694497"/>
          <a:ext cx="8382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13774</xdr:rowOff>
    </xdr:from>
    <xdr:to>
      <xdr:col>46</xdr:col>
      <xdr:colOff>38100</xdr:colOff>
      <xdr:row>39</xdr:row>
      <xdr:rowOff>115374</xdr:rowOff>
    </xdr:to>
    <xdr:sp macro="" textlink="">
      <xdr:nvSpPr>
        <xdr:cNvPr id="136" name="楕円 135"/>
        <xdr:cNvSpPr/>
      </xdr:nvSpPr>
      <xdr:spPr>
        <a:xfrm>
          <a:off x="8699500" y="67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24928</xdr:rowOff>
    </xdr:from>
    <xdr:to>
      <xdr:col>50</xdr:col>
      <xdr:colOff>114300</xdr:colOff>
      <xdr:row>39</xdr:row>
      <xdr:rowOff>64574</xdr:rowOff>
    </xdr:to>
    <xdr:cxnSp macro="">
      <xdr:nvCxnSpPr>
        <xdr:cNvPr id="137" name="直線コネクタ 136"/>
        <xdr:cNvCxnSpPr/>
      </xdr:nvCxnSpPr>
      <xdr:spPr>
        <a:xfrm flipV="1">
          <a:off x="8750300" y="6711478"/>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169842</xdr:rowOff>
    </xdr:from>
    <xdr:to>
      <xdr:col>41</xdr:col>
      <xdr:colOff>101600</xdr:colOff>
      <xdr:row>39</xdr:row>
      <xdr:rowOff>99992</xdr:rowOff>
    </xdr:to>
    <xdr:sp macro="" textlink="">
      <xdr:nvSpPr>
        <xdr:cNvPr id="138" name="楕円 137"/>
        <xdr:cNvSpPr/>
      </xdr:nvSpPr>
      <xdr:spPr>
        <a:xfrm>
          <a:off x="7810500" y="66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49192</xdr:rowOff>
    </xdr:from>
    <xdr:to>
      <xdr:col>45</xdr:col>
      <xdr:colOff>177800</xdr:colOff>
      <xdr:row>39</xdr:row>
      <xdr:rowOff>64574</xdr:rowOff>
    </xdr:to>
    <xdr:cxnSp macro="">
      <xdr:nvCxnSpPr>
        <xdr:cNvPr id="139" name="直線コネクタ 138"/>
        <xdr:cNvCxnSpPr/>
      </xdr:nvCxnSpPr>
      <xdr:spPr>
        <a:xfrm>
          <a:off x="7861300" y="6735742"/>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7798</xdr:rowOff>
    </xdr:from>
    <xdr:to>
      <xdr:col>36</xdr:col>
      <xdr:colOff>165100</xdr:colOff>
      <xdr:row>39</xdr:row>
      <xdr:rowOff>109398</xdr:rowOff>
    </xdr:to>
    <xdr:sp macro="" textlink="">
      <xdr:nvSpPr>
        <xdr:cNvPr id="140" name="楕円 139"/>
        <xdr:cNvSpPr/>
      </xdr:nvSpPr>
      <xdr:spPr>
        <a:xfrm>
          <a:off x="6921500" y="66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49192</xdr:rowOff>
    </xdr:from>
    <xdr:to>
      <xdr:col>41</xdr:col>
      <xdr:colOff>50800</xdr:colOff>
      <xdr:row>39</xdr:row>
      <xdr:rowOff>58598</xdr:rowOff>
    </xdr:to>
    <xdr:cxnSp macro="">
      <xdr:nvCxnSpPr>
        <xdr:cNvPr id="141" name="直線コネクタ 140"/>
        <xdr:cNvCxnSpPr/>
      </xdr:nvCxnSpPr>
      <xdr:spPr>
        <a:xfrm flipV="1">
          <a:off x="6972300" y="6735742"/>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xdr:cNvSpPr txBox="1"/>
      </xdr:nvSpPr>
      <xdr:spPr>
        <a:xfrm>
          <a:off x="9359411" y="67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111106</xdr:rowOff>
    </xdr:from>
    <xdr:ext cx="534377" cy="259045"/>
    <xdr:sp macro="" textlink="">
      <xdr:nvSpPr>
        <xdr:cNvPr id="143" name="n_2aveValue【道路】&#10;一人当たり延長"/>
        <xdr:cNvSpPr txBox="1"/>
      </xdr:nvSpPr>
      <xdr:spPr>
        <a:xfrm>
          <a:off x="8483111" y="67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123320</xdr:rowOff>
    </xdr:from>
    <xdr:ext cx="534377" cy="259045"/>
    <xdr:sp macro="" textlink="">
      <xdr:nvSpPr>
        <xdr:cNvPr id="144" name="n_3aveValue【道路】&#10;一人当たり延長"/>
        <xdr:cNvSpPr txBox="1"/>
      </xdr:nvSpPr>
      <xdr:spPr>
        <a:xfrm>
          <a:off x="7594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118323</xdr:rowOff>
    </xdr:from>
    <xdr:ext cx="534377" cy="259045"/>
    <xdr:sp macro="" textlink="">
      <xdr:nvSpPr>
        <xdr:cNvPr id="145" name="n_4aveValue【道路】&#10;一人当たり延長"/>
        <xdr:cNvSpPr txBox="1"/>
      </xdr:nvSpPr>
      <xdr:spPr>
        <a:xfrm>
          <a:off x="6705111" y="68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92255</xdr:rowOff>
    </xdr:from>
    <xdr:ext cx="534377" cy="259045"/>
    <xdr:sp macro="" textlink="">
      <xdr:nvSpPr>
        <xdr:cNvPr id="146" name="n_1mainValue【道路】&#10;一人当たり延長"/>
        <xdr:cNvSpPr txBox="1"/>
      </xdr:nvSpPr>
      <xdr:spPr>
        <a:xfrm>
          <a:off x="9359411" y="64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131901</xdr:rowOff>
    </xdr:from>
    <xdr:ext cx="534377" cy="259045"/>
    <xdr:sp macro="" textlink="">
      <xdr:nvSpPr>
        <xdr:cNvPr id="147" name="n_2mainValue【道路】&#10;一人当たり延長"/>
        <xdr:cNvSpPr txBox="1"/>
      </xdr:nvSpPr>
      <xdr:spPr>
        <a:xfrm>
          <a:off x="8483111" y="64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116520</xdr:rowOff>
    </xdr:from>
    <xdr:ext cx="534377" cy="259045"/>
    <xdr:sp macro="" textlink="">
      <xdr:nvSpPr>
        <xdr:cNvPr id="148" name="n_3mainValue【道路】&#10;一人当たり延長"/>
        <xdr:cNvSpPr txBox="1"/>
      </xdr:nvSpPr>
      <xdr:spPr>
        <a:xfrm>
          <a:off x="7594111" y="64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125925</xdr:rowOff>
    </xdr:from>
    <xdr:ext cx="534377" cy="259045"/>
    <xdr:sp macro="" textlink="">
      <xdr:nvSpPr>
        <xdr:cNvPr id="149" name="n_4mainValue【道路】&#10;一人当たり延長"/>
        <xdr:cNvSpPr txBox="1"/>
      </xdr:nvSpPr>
      <xdr:spPr>
        <a:xfrm>
          <a:off x="6705111" y="646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151674</xdr:rowOff>
    </xdr:from>
    <xdr:to>
      <xdr:col>24</xdr:col>
      <xdr:colOff>114300</xdr:colOff>
      <xdr:row>60</xdr:row>
      <xdr:rowOff>81824</xdr:rowOff>
    </xdr:to>
    <xdr:sp macro="" textlink="">
      <xdr:nvSpPr>
        <xdr:cNvPr id="191" name="楕円 190"/>
        <xdr:cNvSpPr/>
      </xdr:nvSpPr>
      <xdr:spPr>
        <a:xfrm>
          <a:off x="45847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3101</xdr:rowOff>
    </xdr:from>
    <xdr:ext cx="405111" cy="259045"/>
    <xdr:sp macro="" textlink="">
      <xdr:nvSpPr>
        <xdr:cNvPr id="192" name="【橋りょう・トンネル】&#10;有形固定資産減価償却率該当値テキスト"/>
        <xdr:cNvSpPr txBox="1"/>
      </xdr:nvSpPr>
      <xdr:spPr>
        <a:xfrm>
          <a:off x="4673600" y="1011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125549</xdr:rowOff>
    </xdr:from>
    <xdr:to>
      <xdr:col>20</xdr:col>
      <xdr:colOff>38100</xdr:colOff>
      <xdr:row>60</xdr:row>
      <xdr:rowOff>55699</xdr:rowOff>
    </xdr:to>
    <xdr:sp macro="" textlink="">
      <xdr:nvSpPr>
        <xdr:cNvPr id="193" name="楕円 192"/>
        <xdr:cNvSpPr/>
      </xdr:nvSpPr>
      <xdr:spPr>
        <a:xfrm>
          <a:off x="3746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4899</xdr:rowOff>
    </xdr:from>
    <xdr:to>
      <xdr:col>24</xdr:col>
      <xdr:colOff>63500</xdr:colOff>
      <xdr:row>60</xdr:row>
      <xdr:rowOff>31024</xdr:rowOff>
    </xdr:to>
    <xdr:cxnSp macro="">
      <xdr:nvCxnSpPr>
        <xdr:cNvPr id="194" name="直線コネクタ 193"/>
        <xdr:cNvCxnSpPr/>
      </xdr:nvCxnSpPr>
      <xdr:spPr>
        <a:xfrm>
          <a:off x="3797300" y="1029189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99423</xdr:rowOff>
    </xdr:from>
    <xdr:to>
      <xdr:col>15</xdr:col>
      <xdr:colOff>101600</xdr:colOff>
      <xdr:row>60</xdr:row>
      <xdr:rowOff>29573</xdr:rowOff>
    </xdr:to>
    <xdr:sp macro="" textlink="">
      <xdr:nvSpPr>
        <xdr:cNvPr id="195" name="楕円 194"/>
        <xdr:cNvSpPr/>
      </xdr:nvSpPr>
      <xdr:spPr>
        <a:xfrm>
          <a:off x="2857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150223</xdr:rowOff>
    </xdr:from>
    <xdr:to>
      <xdr:col>19</xdr:col>
      <xdr:colOff>177800</xdr:colOff>
      <xdr:row>60</xdr:row>
      <xdr:rowOff>4899</xdr:rowOff>
    </xdr:to>
    <xdr:cxnSp macro="">
      <xdr:nvCxnSpPr>
        <xdr:cNvPr id="196" name="直線コネクタ 195"/>
        <xdr:cNvCxnSpPr/>
      </xdr:nvCxnSpPr>
      <xdr:spPr>
        <a:xfrm>
          <a:off x="2908300" y="102657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73297</xdr:rowOff>
    </xdr:from>
    <xdr:to>
      <xdr:col>10</xdr:col>
      <xdr:colOff>165100</xdr:colOff>
      <xdr:row>60</xdr:row>
      <xdr:rowOff>3447</xdr:rowOff>
    </xdr:to>
    <xdr:sp macro="" textlink="">
      <xdr:nvSpPr>
        <xdr:cNvPr id="197" name="楕円 196"/>
        <xdr:cNvSpPr/>
      </xdr:nvSpPr>
      <xdr:spPr>
        <a:xfrm>
          <a:off x="1968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124097</xdr:rowOff>
    </xdr:from>
    <xdr:to>
      <xdr:col>15</xdr:col>
      <xdr:colOff>50800</xdr:colOff>
      <xdr:row>59</xdr:row>
      <xdr:rowOff>150223</xdr:rowOff>
    </xdr:to>
    <xdr:cxnSp macro="">
      <xdr:nvCxnSpPr>
        <xdr:cNvPr id="198" name="直線コネクタ 197"/>
        <xdr:cNvCxnSpPr/>
      </xdr:nvCxnSpPr>
      <xdr:spPr>
        <a:xfrm>
          <a:off x="2019300" y="102396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45538</xdr:rowOff>
    </xdr:from>
    <xdr:to>
      <xdr:col>6</xdr:col>
      <xdr:colOff>38100</xdr:colOff>
      <xdr:row>59</xdr:row>
      <xdr:rowOff>147138</xdr:rowOff>
    </xdr:to>
    <xdr:sp macro="" textlink="">
      <xdr:nvSpPr>
        <xdr:cNvPr id="199" name="楕円 198"/>
        <xdr:cNvSpPr/>
      </xdr:nvSpPr>
      <xdr:spPr>
        <a:xfrm>
          <a:off x="1079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96338</xdr:rowOff>
    </xdr:from>
    <xdr:to>
      <xdr:col>10</xdr:col>
      <xdr:colOff>114300</xdr:colOff>
      <xdr:row>59</xdr:row>
      <xdr:rowOff>124097</xdr:rowOff>
    </xdr:to>
    <xdr:cxnSp macro="">
      <xdr:nvCxnSpPr>
        <xdr:cNvPr id="200" name="直線コネクタ 199"/>
        <xdr:cNvCxnSpPr/>
      </xdr:nvCxnSpPr>
      <xdr:spPr>
        <a:xfrm>
          <a:off x="1130300" y="102118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aveValue【橋りょう・トンネ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72226</xdr:rowOff>
    </xdr:from>
    <xdr:ext cx="405111" cy="259045"/>
    <xdr:sp macro="" textlink="">
      <xdr:nvSpPr>
        <xdr:cNvPr id="205" name="n_1mainValue【橋りょう・トンネル】&#10;有形固定資産減価償却率"/>
        <xdr:cNvSpPr txBox="1"/>
      </xdr:nvSpPr>
      <xdr:spPr>
        <a:xfrm>
          <a:off x="35820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46100</xdr:rowOff>
    </xdr:from>
    <xdr:ext cx="405111" cy="259045"/>
    <xdr:sp macro="" textlink="">
      <xdr:nvSpPr>
        <xdr:cNvPr id="206" name="n_2mainValue【橋りょう・トンネル】&#10;有形固定資産減価償却率"/>
        <xdr:cNvSpPr txBox="1"/>
      </xdr:nvSpPr>
      <xdr:spPr>
        <a:xfrm>
          <a:off x="2705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19974</xdr:rowOff>
    </xdr:from>
    <xdr:ext cx="405111" cy="259045"/>
    <xdr:sp macro="" textlink="">
      <xdr:nvSpPr>
        <xdr:cNvPr id="207" name="n_3mainValue【橋りょう・トンネル】&#10;有形固定資産減価償却率"/>
        <xdr:cNvSpPr txBox="1"/>
      </xdr:nvSpPr>
      <xdr:spPr>
        <a:xfrm>
          <a:off x="1816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163665</xdr:rowOff>
    </xdr:from>
    <xdr:ext cx="405111" cy="259045"/>
    <xdr:sp macro="" textlink="">
      <xdr:nvSpPr>
        <xdr:cNvPr id="208" name="n_4mainValue【橋りょう・トンネル】&#10;有形固定資産減価償却率"/>
        <xdr:cNvSpPr txBox="1"/>
      </xdr:nvSpPr>
      <xdr:spPr>
        <a:xfrm>
          <a:off x="927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7310</xdr:rowOff>
    </xdr:from>
    <xdr:to>
      <xdr:col>55</xdr:col>
      <xdr:colOff>50800</xdr:colOff>
      <xdr:row>60</xdr:row>
      <xdr:rowOff>108910</xdr:rowOff>
    </xdr:to>
    <xdr:sp macro="" textlink="">
      <xdr:nvSpPr>
        <xdr:cNvPr id="250" name="楕円 249"/>
        <xdr:cNvSpPr/>
      </xdr:nvSpPr>
      <xdr:spPr>
        <a:xfrm>
          <a:off x="10426700" y="102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30187</xdr:rowOff>
    </xdr:from>
    <xdr:ext cx="599010" cy="259045"/>
    <xdr:sp macro="" textlink="">
      <xdr:nvSpPr>
        <xdr:cNvPr id="251" name="【橋りょう・トンネル】&#10;一人当たり有形固定資産（償却資産）額該当値テキスト"/>
        <xdr:cNvSpPr txBox="1"/>
      </xdr:nvSpPr>
      <xdr:spPr>
        <a:xfrm>
          <a:off x="10515600" y="1014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26760</xdr:rowOff>
    </xdr:from>
    <xdr:to>
      <xdr:col>50</xdr:col>
      <xdr:colOff>165100</xdr:colOff>
      <xdr:row>60</xdr:row>
      <xdr:rowOff>128360</xdr:rowOff>
    </xdr:to>
    <xdr:sp macro="" textlink="">
      <xdr:nvSpPr>
        <xdr:cNvPr id="252" name="楕円 251"/>
        <xdr:cNvSpPr/>
      </xdr:nvSpPr>
      <xdr:spPr>
        <a:xfrm>
          <a:off x="9588500" y="103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58110</xdr:rowOff>
    </xdr:from>
    <xdr:to>
      <xdr:col>55</xdr:col>
      <xdr:colOff>0</xdr:colOff>
      <xdr:row>60</xdr:row>
      <xdr:rowOff>77560</xdr:rowOff>
    </xdr:to>
    <xdr:cxnSp macro="">
      <xdr:nvCxnSpPr>
        <xdr:cNvPr id="253" name="直線コネクタ 252"/>
        <xdr:cNvCxnSpPr/>
      </xdr:nvCxnSpPr>
      <xdr:spPr>
        <a:xfrm flipV="1">
          <a:off x="9639300" y="10345110"/>
          <a:ext cx="8382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42756</xdr:rowOff>
    </xdr:from>
    <xdr:to>
      <xdr:col>46</xdr:col>
      <xdr:colOff>38100</xdr:colOff>
      <xdr:row>60</xdr:row>
      <xdr:rowOff>144356</xdr:rowOff>
    </xdr:to>
    <xdr:sp macro="" textlink="">
      <xdr:nvSpPr>
        <xdr:cNvPr id="254" name="楕円 253"/>
        <xdr:cNvSpPr/>
      </xdr:nvSpPr>
      <xdr:spPr>
        <a:xfrm>
          <a:off x="8699500" y="103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77560</xdr:rowOff>
    </xdr:from>
    <xdr:to>
      <xdr:col>50</xdr:col>
      <xdr:colOff>114300</xdr:colOff>
      <xdr:row>60</xdr:row>
      <xdr:rowOff>93556</xdr:rowOff>
    </xdr:to>
    <xdr:cxnSp macro="">
      <xdr:nvCxnSpPr>
        <xdr:cNvPr id="255" name="直線コネクタ 254"/>
        <xdr:cNvCxnSpPr/>
      </xdr:nvCxnSpPr>
      <xdr:spPr>
        <a:xfrm flipV="1">
          <a:off x="8750300" y="10364560"/>
          <a:ext cx="889000" cy="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53480</xdr:rowOff>
    </xdr:from>
    <xdr:to>
      <xdr:col>41</xdr:col>
      <xdr:colOff>101600</xdr:colOff>
      <xdr:row>60</xdr:row>
      <xdr:rowOff>155080</xdr:rowOff>
    </xdr:to>
    <xdr:sp macro="" textlink="">
      <xdr:nvSpPr>
        <xdr:cNvPr id="256" name="楕円 255"/>
        <xdr:cNvSpPr/>
      </xdr:nvSpPr>
      <xdr:spPr>
        <a:xfrm>
          <a:off x="7810500" y="103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93556</xdr:rowOff>
    </xdr:from>
    <xdr:to>
      <xdr:col>45</xdr:col>
      <xdr:colOff>177800</xdr:colOff>
      <xdr:row>60</xdr:row>
      <xdr:rowOff>104280</xdr:rowOff>
    </xdr:to>
    <xdr:cxnSp macro="">
      <xdr:nvCxnSpPr>
        <xdr:cNvPr id="257" name="直線コネクタ 256"/>
        <xdr:cNvCxnSpPr/>
      </xdr:nvCxnSpPr>
      <xdr:spPr>
        <a:xfrm flipV="1">
          <a:off x="7861300" y="10380556"/>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63812</xdr:rowOff>
    </xdr:from>
    <xdr:to>
      <xdr:col>36</xdr:col>
      <xdr:colOff>165100</xdr:colOff>
      <xdr:row>60</xdr:row>
      <xdr:rowOff>165412</xdr:rowOff>
    </xdr:to>
    <xdr:sp macro="" textlink="">
      <xdr:nvSpPr>
        <xdr:cNvPr id="258" name="楕円 257"/>
        <xdr:cNvSpPr/>
      </xdr:nvSpPr>
      <xdr:spPr>
        <a:xfrm>
          <a:off x="6921500" y="103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104280</xdr:rowOff>
    </xdr:from>
    <xdr:to>
      <xdr:col>41</xdr:col>
      <xdr:colOff>50800</xdr:colOff>
      <xdr:row>60</xdr:row>
      <xdr:rowOff>114612</xdr:rowOff>
    </xdr:to>
    <xdr:cxnSp macro="">
      <xdr:nvCxnSpPr>
        <xdr:cNvPr id="259" name="直線コネクタ 258"/>
        <xdr:cNvCxnSpPr/>
      </xdr:nvCxnSpPr>
      <xdr:spPr>
        <a:xfrm flipV="1">
          <a:off x="6972300" y="10391280"/>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144887</xdr:rowOff>
    </xdr:from>
    <xdr:ext cx="599010" cy="259045"/>
    <xdr:sp macro="" textlink="">
      <xdr:nvSpPr>
        <xdr:cNvPr id="264" name="n_1mainValue【橋りょう・トンネル】&#10;一人当たり有形固定資産（償却資産）額"/>
        <xdr:cNvSpPr txBox="1"/>
      </xdr:nvSpPr>
      <xdr:spPr>
        <a:xfrm>
          <a:off x="9327095" y="10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160883</xdr:rowOff>
    </xdr:from>
    <xdr:ext cx="599010" cy="259045"/>
    <xdr:sp macro="" textlink="">
      <xdr:nvSpPr>
        <xdr:cNvPr id="265" name="n_2mainValue【橋りょう・トンネル】&#10;一人当たり有形固定資産（償却資産）額"/>
        <xdr:cNvSpPr txBox="1"/>
      </xdr:nvSpPr>
      <xdr:spPr>
        <a:xfrm>
          <a:off x="8450795" y="1010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157</xdr:rowOff>
    </xdr:from>
    <xdr:ext cx="599010" cy="259045"/>
    <xdr:sp macro="" textlink="">
      <xdr:nvSpPr>
        <xdr:cNvPr id="266" name="n_3mainValue【橋りょう・トンネル】&#10;一人当たり有形固定資産（償却資産）額"/>
        <xdr:cNvSpPr txBox="1"/>
      </xdr:nvSpPr>
      <xdr:spPr>
        <a:xfrm>
          <a:off x="7561795" y="1011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10489</xdr:rowOff>
    </xdr:from>
    <xdr:ext cx="599010" cy="259045"/>
    <xdr:sp macro="" textlink="">
      <xdr:nvSpPr>
        <xdr:cNvPr id="267" name="n_4mainValue【橋りょう・トンネル】&#10;一人当たり有形固定資産（償却資産）額"/>
        <xdr:cNvSpPr txBox="1"/>
      </xdr:nvSpPr>
      <xdr:spPr>
        <a:xfrm>
          <a:off x="6672795" y="1012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145414</xdr:rowOff>
    </xdr:from>
    <xdr:to>
      <xdr:col>24</xdr:col>
      <xdr:colOff>114300</xdr:colOff>
      <xdr:row>84</xdr:row>
      <xdr:rowOff>75564</xdr:rowOff>
    </xdr:to>
    <xdr:sp macro="" textlink="">
      <xdr:nvSpPr>
        <xdr:cNvPr id="308" name="楕円 307"/>
        <xdr:cNvSpPr/>
      </xdr:nvSpPr>
      <xdr:spPr>
        <a:xfrm>
          <a:off x="45847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123841</xdr:rowOff>
    </xdr:from>
    <xdr:ext cx="405111" cy="259045"/>
    <xdr:sp macro="" textlink="">
      <xdr:nvSpPr>
        <xdr:cNvPr id="309" name="【公営住宅】&#10;有形固定資産減価償却率該当値テキスト"/>
        <xdr:cNvSpPr txBox="1"/>
      </xdr:nvSpPr>
      <xdr:spPr>
        <a:xfrm>
          <a:off x="4673600"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133986</xdr:rowOff>
    </xdr:from>
    <xdr:to>
      <xdr:col>20</xdr:col>
      <xdr:colOff>38100</xdr:colOff>
      <xdr:row>84</xdr:row>
      <xdr:rowOff>64136</xdr:rowOff>
    </xdr:to>
    <xdr:sp macro="" textlink="">
      <xdr:nvSpPr>
        <xdr:cNvPr id="310" name="楕円 309"/>
        <xdr:cNvSpPr/>
      </xdr:nvSpPr>
      <xdr:spPr>
        <a:xfrm>
          <a:off x="3746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13336</xdr:rowOff>
    </xdr:from>
    <xdr:to>
      <xdr:col>24</xdr:col>
      <xdr:colOff>63500</xdr:colOff>
      <xdr:row>84</xdr:row>
      <xdr:rowOff>24764</xdr:rowOff>
    </xdr:to>
    <xdr:cxnSp macro="">
      <xdr:nvCxnSpPr>
        <xdr:cNvPr id="311" name="直線コネクタ 310"/>
        <xdr:cNvCxnSpPr/>
      </xdr:nvCxnSpPr>
      <xdr:spPr>
        <a:xfrm>
          <a:off x="3797300" y="144151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312" name="楕円 311"/>
        <xdr:cNvSpPr/>
      </xdr:nvSpPr>
      <xdr:spPr>
        <a:xfrm>
          <a:off x="2857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13336</xdr:rowOff>
    </xdr:to>
    <xdr:cxnSp macro="">
      <xdr:nvCxnSpPr>
        <xdr:cNvPr id="313" name="直線コネクタ 312"/>
        <xdr:cNvCxnSpPr/>
      </xdr:nvCxnSpPr>
      <xdr:spPr>
        <a:xfrm>
          <a:off x="2908300" y="144075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109220</xdr:rowOff>
    </xdr:from>
    <xdr:to>
      <xdr:col>10</xdr:col>
      <xdr:colOff>165100</xdr:colOff>
      <xdr:row>84</xdr:row>
      <xdr:rowOff>39370</xdr:rowOff>
    </xdr:to>
    <xdr:sp macro="" textlink="">
      <xdr:nvSpPr>
        <xdr:cNvPr id="314" name="楕円 313"/>
        <xdr:cNvSpPr/>
      </xdr:nvSpPr>
      <xdr:spPr>
        <a:xfrm>
          <a:off x="196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160020</xdr:rowOff>
    </xdr:from>
    <xdr:to>
      <xdr:col>15</xdr:col>
      <xdr:colOff>50800</xdr:colOff>
      <xdr:row>84</xdr:row>
      <xdr:rowOff>5714</xdr:rowOff>
    </xdr:to>
    <xdr:cxnSp macro="">
      <xdr:nvCxnSpPr>
        <xdr:cNvPr id="315" name="直線コネクタ 314"/>
        <xdr:cNvCxnSpPr/>
      </xdr:nvCxnSpPr>
      <xdr:spPr>
        <a:xfrm>
          <a:off x="2019300" y="143903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48261</xdr:rowOff>
    </xdr:from>
    <xdr:to>
      <xdr:col>6</xdr:col>
      <xdr:colOff>38100</xdr:colOff>
      <xdr:row>86</xdr:row>
      <xdr:rowOff>149861</xdr:rowOff>
    </xdr:to>
    <xdr:sp macro="" textlink="">
      <xdr:nvSpPr>
        <xdr:cNvPr id="316" name="楕円 315"/>
        <xdr:cNvSpPr/>
      </xdr:nvSpPr>
      <xdr:spPr>
        <a:xfrm>
          <a:off x="1079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160020</xdr:rowOff>
    </xdr:from>
    <xdr:to>
      <xdr:col>10</xdr:col>
      <xdr:colOff>114300</xdr:colOff>
      <xdr:row>86</xdr:row>
      <xdr:rowOff>99061</xdr:rowOff>
    </xdr:to>
    <xdr:cxnSp macro="">
      <xdr:nvCxnSpPr>
        <xdr:cNvPr id="317" name="直線コネクタ 316"/>
        <xdr:cNvCxnSpPr/>
      </xdr:nvCxnSpPr>
      <xdr:spPr>
        <a:xfrm flipV="1">
          <a:off x="1130300" y="14390370"/>
          <a:ext cx="889000" cy="4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55263</xdr:rowOff>
    </xdr:from>
    <xdr:ext cx="405111" cy="259045"/>
    <xdr:sp macro="" textlink="">
      <xdr:nvSpPr>
        <xdr:cNvPr id="322" name="n_1mainValue【公営住宅】&#10;有形固定資産減価償却率"/>
        <xdr:cNvSpPr txBox="1"/>
      </xdr:nvSpPr>
      <xdr:spPr>
        <a:xfrm>
          <a:off x="3582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323" name="n_2mainValue【公営住宅】&#10;有形固定資産減価償却率"/>
        <xdr:cNvSpPr txBox="1"/>
      </xdr:nvSpPr>
      <xdr:spPr>
        <a:xfrm>
          <a:off x="2705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30497</xdr:rowOff>
    </xdr:from>
    <xdr:ext cx="405111" cy="259045"/>
    <xdr:sp macro="" textlink="">
      <xdr:nvSpPr>
        <xdr:cNvPr id="324" name="n_3mainValue【公営住宅】&#10;有形固定資産減価償却率"/>
        <xdr:cNvSpPr txBox="1"/>
      </xdr:nvSpPr>
      <xdr:spPr>
        <a:xfrm>
          <a:off x="1816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140988</xdr:rowOff>
    </xdr:from>
    <xdr:ext cx="405111" cy="259045"/>
    <xdr:sp macro="" textlink="">
      <xdr:nvSpPr>
        <xdr:cNvPr id="325" name="n_4mainValue【公営住宅】&#10;有形固定資産減価償却率"/>
        <xdr:cNvSpPr txBox="1"/>
      </xdr:nvSpPr>
      <xdr:spPr>
        <a:xfrm>
          <a:off x="927744"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xdr:cNvSpPr txBox="1"/>
      </xdr:nvSpPr>
      <xdr:spPr>
        <a:xfrm>
          <a:off x="10515600" y="143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148082</xdr:rowOff>
    </xdr:from>
    <xdr:to>
      <xdr:col>55</xdr:col>
      <xdr:colOff>50800</xdr:colOff>
      <xdr:row>85</xdr:row>
      <xdr:rowOff>78232</xdr:rowOff>
    </xdr:to>
    <xdr:sp macro="" textlink="">
      <xdr:nvSpPr>
        <xdr:cNvPr id="365" name="楕円 364"/>
        <xdr:cNvSpPr/>
      </xdr:nvSpPr>
      <xdr:spPr>
        <a:xfrm>
          <a:off x="10426700" y="145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126509</xdr:rowOff>
    </xdr:from>
    <xdr:ext cx="469744" cy="259045"/>
    <xdr:sp macro="" textlink="">
      <xdr:nvSpPr>
        <xdr:cNvPr id="366" name="【公営住宅】&#10;一人当たり面積該当値テキスト"/>
        <xdr:cNvSpPr txBox="1"/>
      </xdr:nvSpPr>
      <xdr:spPr>
        <a:xfrm>
          <a:off x="10515600"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152273</xdr:rowOff>
    </xdr:from>
    <xdr:to>
      <xdr:col>50</xdr:col>
      <xdr:colOff>165100</xdr:colOff>
      <xdr:row>85</xdr:row>
      <xdr:rowOff>82423</xdr:rowOff>
    </xdr:to>
    <xdr:sp macro="" textlink="">
      <xdr:nvSpPr>
        <xdr:cNvPr id="367" name="楕円 366"/>
        <xdr:cNvSpPr/>
      </xdr:nvSpPr>
      <xdr:spPr>
        <a:xfrm>
          <a:off x="9588500" y="145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27432</xdr:rowOff>
    </xdr:from>
    <xdr:to>
      <xdr:col>55</xdr:col>
      <xdr:colOff>0</xdr:colOff>
      <xdr:row>85</xdr:row>
      <xdr:rowOff>31623</xdr:rowOff>
    </xdr:to>
    <xdr:cxnSp macro="">
      <xdr:nvCxnSpPr>
        <xdr:cNvPr id="368" name="直線コネクタ 367"/>
        <xdr:cNvCxnSpPr/>
      </xdr:nvCxnSpPr>
      <xdr:spPr>
        <a:xfrm flipV="1">
          <a:off x="9639300" y="1460068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144653</xdr:rowOff>
    </xdr:from>
    <xdr:to>
      <xdr:col>46</xdr:col>
      <xdr:colOff>38100</xdr:colOff>
      <xdr:row>85</xdr:row>
      <xdr:rowOff>74803</xdr:rowOff>
    </xdr:to>
    <xdr:sp macro="" textlink="">
      <xdr:nvSpPr>
        <xdr:cNvPr id="369" name="楕円 368"/>
        <xdr:cNvSpPr/>
      </xdr:nvSpPr>
      <xdr:spPr>
        <a:xfrm>
          <a:off x="8699500" y="145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24003</xdr:rowOff>
    </xdr:from>
    <xdr:to>
      <xdr:col>50</xdr:col>
      <xdr:colOff>114300</xdr:colOff>
      <xdr:row>85</xdr:row>
      <xdr:rowOff>31623</xdr:rowOff>
    </xdr:to>
    <xdr:cxnSp macro="">
      <xdr:nvCxnSpPr>
        <xdr:cNvPr id="370" name="直線コネクタ 369"/>
        <xdr:cNvCxnSpPr/>
      </xdr:nvCxnSpPr>
      <xdr:spPr>
        <a:xfrm>
          <a:off x="8750300" y="1459725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149225</xdr:rowOff>
    </xdr:from>
    <xdr:to>
      <xdr:col>41</xdr:col>
      <xdr:colOff>101600</xdr:colOff>
      <xdr:row>85</xdr:row>
      <xdr:rowOff>79375</xdr:rowOff>
    </xdr:to>
    <xdr:sp macro="" textlink="">
      <xdr:nvSpPr>
        <xdr:cNvPr id="371" name="楕円 370"/>
        <xdr:cNvSpPr/>
      </xdr:nvSpPr>
      <xdr:spPr>
        <a:xfrm>
          <a:off x="7810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24003</xdr:rowOff>
    </xdr:from>
    <xdr:to>
      <xdr:col>45</xdr:col>
      <xdr:colOff>177800</xdr:colOff>
      <xdr:row>85</xdr:row>
      <xdr:rowOff>28575</xdr:rowOff>
    </xdr:to>
    <xdr:cxnSp macro="">
      <xdr:nvCxnSpPr>
        <xdr:cNvPr id="372" name="直線コネクタ 371"/>
        <xdr:cNvCxnSpPr/>
      </xdr:nvCxnSpPr>
      <xdr:spPr>
        <a:xfrm flipV="1">
          <a:off x="7861300" y="145972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110362</xdr:rowOff>
    </xdr:from>
    <xdr:to>
      <xdr:col>36</xdr:col>
      <xdr:colOff>165100</xdr:colOff>
      <xdr:row>86</xdr:row>
      <xdr:rowOff>40512</xdr:rowOff>
    </xdr:to>
    <xdr:sp macro="" textlink="">
      <xdr:nvSpPr>
        <xdr:cNvPr id="373" name="楕円 372"/>
        <xdr:cNvSpPr/>
      </xdr:nvSpPr>
      <xdr:spPr>
        <a:xfrm>
          <a:off x="6921500" y="14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28575</xdr:rowOff>
    </xdr:from>
    <xdr:to>
      <xdr:col>41</xdr:col>
      <xdr:colOff>50800</xdr:colOff>
      <xdr:row>85</xdr:row>
      <xdr:rowOff>161162</xdr:rowOff>
    </xdr:to>
    <xdr:cxnSp macro="">
      <xdr:nvCxnSpPr>
        <xdr:cNvPr id="374" name="直線コネクタ 373"/>
        <xdr:cNvCxnSpPr/>
      </xdr:nvCxnSpPr>
      <xdr:spPr>
        <a:xfrm flipV="1">
          <a:off x="6972300" y="14601825"/>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76" name="n_2aveValue【公営住宅】&#10;一人当たり面積"/>
        <xdr:cNvSpPr txBox="1"/>
      </xdr:nvSpPr>
      <xdr:spPr>
        <a:xfrm>
          <a:off x="85154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77" name="n_3aveValue【公営住宅】&#10;一人当たり面積"/>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78" name="n_4aveValue【公営住宅】&#10;一人当たり面積"/>
        <xdr:cNvSpPr txBox="1"/>
      </xdr:nvSpPr>
      <xdr:spPr>
        <a:xfrm>
          <a:off x="6737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73550</xdr:rowOff>
    </xdr:from>
    <xdr:ext cx="469744" cy="259045"/>
    <xdr:sp macro="" textlink="">
      <xdr:nvSpPr>
        <xdr:cNvPr id="379" name="n_1mainValue【公営住宅】&#10;一人当たり面積"/>
        <xdr:cNvSpPr txBox="1"/>
      </xdr:nvSpPr>
      <xdr:spPr>
        <a:xfrm>
          <a:off x="9391727" y="1464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65930</xdr:rowOff>
    </xdr:from>
    <xdr:ext cx="469744" cy="259045"/>
    <xdr:sp macro="" textlink="">
      <xdr:nvSpPr>
        <xdr:cNvPr id="380" name="n_2mainValue【公営住宅】&#10;一人当たり面積"/>
        <xdr:cNvSpPr txBox="1"/>
      </xdr:nvSpPr>
      <xdr:spPr>
        <a:xfrm>
          <a:off x="8515427" y="1463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70502</xdr:rowOff>
    </xdr:from>
    <xdr:ext cx="469744" cy="259045"/>
    <xdr:sp macro="" textlink="">
      <xdr:nvSpPr>
        <xdr:cNvPr id="381" name="n_3mainValue【公営住宅】&#10;一人当たり面積"/>
        <xdr:cNvSpPr txBox="1"/>
      </xdr:nvSpPr>
      <xdr:spPr>
        <a:xfrm>
          <a:off x="7626427" y="146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31639</xdr:rowOff>
    </xdr:from>
    <xdr:ext cx="469744" cy="259045"/>
    <xdr:sp macro="" textlink="">
      <xdr:nvSpPr>
        <xdr:cNvPr id="382" name="n_4mainValue【公営住宅】&#10;一人当たり面積"/>
        <xdr:cNvSpPr txBox="1"/>
      </xdr:nvSpPr>
      <xdr:spPr>
        <a:xfrm>
          <a:off x="6737427" y="147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6" name="直線コネクタ 405"/>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9"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6366</xdr:rowOff>
    </xdr:from>
    <xdr:ext cx="405111" cy="259045"/>
    <xdr:sp macro="" textlink="">
      <xdr:nvSpPr>
        <xdr:cNvPr id="411" name="【港湾・漁港】&#10;有形固定資産減価償却率平均値テキスト"/>
        <xdr:cNvSpPr txBox="1"/>
      </xdr:nvSpPr>
      <xdr:spPr>
        <a:xfrm>
          <a:off x="4673600" y="1766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2" name="フローチャート: 判断 411"/>
        <xdr:cNvSpPr/>
      </xdr:nvSpPr>
      <xdr:spPr>
        <a:xfrm>
          <a:off x="4584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13" name="フローチャート: 判断 412"/>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115570</xdr:rowOff>
    </xdr:from>
    <xdr:to>
      <xdr:col>15</xdr:col>
      <xdr:colOff>101600</xdr:colOff>
      <xdr:row>104</xdr:row>
      <xdr:rowOff>45720</xdr:rowOff>
    </xdr:to>
    <xdr:sp macro="" textlink="">
      <xdr:nvSpPr>
        <xdr:cNvPr id="414" name="フローチャート: 判断 413"/>
        <xdr:cNvSpPr/>
      </xdr:nvSpPr>
      <xdr:spPr>
        <a:xfrm>
          <a:off x="2857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76200</xdr:rowOff>
    </xdr:from>
    <xdr:to>
      <xdr:col>10</xdr:col>
      <xdr:colOff>165100</xdr:colOff>
      <xdr:row>104</xdr:row>
      <xdr:rowOff>6350</xdr:rowOff>
    </xdr:to>
    <xdr:sp macro="" textlink="">
      <xdr:nvSpPr>
        <xdr:cNvPr id="415" name="フローチャート: 判断 414"/>
        <xdr:cNvSpPr/>
      </xdr:nvSpPr>
      <xdr:spPr>
        <a:xfrm>
          <a:off x="1968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16" name="フローチャート: 判断 415"/>
        <xdr:cNvSpPr/>
      </xdr:nvSpPr>
      <xdr:spPr>
        <a:xfrm>
          <a:off x="1079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19050</xdr:rowOff>
    </xdr:from>
    <xdr:to>
      <xdr:col>24</xdr:col>
      <xdr:colOff>114300</xdr:colOff>
      <xdr:row>107</xdr:row>
      <xdr:rowOff>120650</xdr:rowOff>
    </xdr:to>
    <xdr:sp macro="" textlink="">
      <xdr:nvSpPr>
        <xdr:cNvPr id="422" name="楕円 421"/>
        <xdr:cNvSpPr/>
      </xdr:nvSpPr>
      <xdr:spPr>
        <a:xfrm>
          <a:off x="4584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105427</xdr:rowOff>
    </xdr:from>
    <xdr:ext cx="469744" cy="259045"/>
    <xdr:sp macro="" textlink="">
      <xdr:nvSpPr>
        <xdr:cNvPr id="423" name="【港湾・漁港】&#10;有形固定資産減価償却率該当値テキスト"/>
        <xdr:cNvSpPr txBox="1"/>
      </xdr:nvSpPr>
      <xdr:spPr>
        <a:xfrm>
          <a:off x="4673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19050</xdr:rowOff>
    </xdr:from>
    <xdr:to>
      <xdr:col>20</xdr:col>
      <xdr:colOff>38100</xdr:colOff>
      <xdr:row>107</xdr:row>
      <xdr:rowOff>120650</xdr:rowOff>
    </xdr:to>
    <xdr:sp macro="" textlink="">
      <xdr:nvSpPr>
        <xdr:cNvPr id="424" name="楕円 423"/>
        <xdr:cNvSpPr/>
      </xdr:nvSpPr>
      <xdr:spPr>
        <a:xfrm>
          <a:off x="3746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69850</xdr:rowOff>
    </xdr:from>
    <xdr:to>
      <xdr:col>24</xdr:col>
      <xdr:colOff>63500</xdr:colOff>
      <xdr:row>107</xdr:row>
      <xdr:rowOff>69850</xdr:rowOff>
    </xdr:to>
    <xdr:cxnSp macro="">
      <xdr:nvCxnSpPr>
        <xdr:cNvPr id="425" name="直線コネクタ 424"/>
        <xdr:cNvCxnSpPr/>
      </xdr:nvCxnSpPr>
      <xdr:spPr>
        <a:xfrm>
          <a:off x="3797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19050</xdr:rowOff>
    </xdr:from>
    <xdr:to>
      <xdr:col>15</xdr:col>
      <xdr:colOff>101600</xdr:colOff>
      <xdr:row>107</xdr:row>
      <xdr:rowOff>120650</xdr:rowOff>
    </xdr:to>
    <xdr:sp macro="" textlink="">
      <xdr:nvSpPr>
        <xdr:cNvPr id="426" name="楕円 425"/>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69850</xdr:rowOff>
    </xdr:from>
    <xdr:to>
      <xdr:col>19</xdr:col>
      <xdr:colOff>177800</xdr:colOff>
      <xdr:row>107</xdr:row>
      <xdr:rowOff>69850</xdr:rowOff>
    </xdr:to>
    <xdr:cxnSp macro="">
      <xdr:nvCxnSpPr>
        <xdr:cNvPr id="427" name="直線コネクタ 426"/>
        <xdr:cNvCxnSpPr/>
      </xdr:nvCxnSpPr>
      <xdr:spPr>
        <a:xfrm>
          <a:off x="2908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28" name="楕円 427"/>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69850</xdr:rowOff>
    </xdr:from>
    <xdr:to>
      <xdr:col>15</xdr:col>
      <xdr:colOff>50800</xdr:colOff>
      <xdr:row>107</xdr:row>
      <xdr:rowOff>69850</xdr:rowOff>
    </xdr:to>
    <xdr:cxnSp macro="">
      <xdr:nvCxnSpPr>
        <xdr:cNvPr id="429" name="直線コネクタ 428"/>
        <xdr:cNvCxnSpPr/>
      </xdr:nvCxnSpPr>
      <xdr:spPr>
        <a:xfrm>
          <a:off x="2019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111761</xdr:rowOff>
    </xdr:from>
    <xdr:to>
      <xdr:col>6</xdr:col>
      <xdr:colOff>38100</xdr:colOff>
      <xdr:row>107</xdr:row>
      <xdr:rowOff>41911</xdr:rowOff>
    </xdr:to>
    <xdr:sp macro="" textlink="">
      <xdr:nvSpPr>
        <xdr:cNvPr id="430" name="楕円 429"/>
        <xdr:cNvSpPr/>
      </xdr:nvSpPr>
      <xdr:spPr>
        <a:xfrm>
          <a:off x="1079500" y="1828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162561</xdr:rowOff>
    </xdr:from>
    <xdr:to>
      <xdr:col>10</xdr:col>
      <xdr:colOff>114300</xdr:colOff>
      <xdr:row>107</xdr:row>
      <xdr:rowOff>69850</xdr:rowOff>
    </xdr:to>
    <xdr:cxnSp macro="">
      <xdr:nvCxnSpPr>
        <xdr:cNvPr id="431" name="直線コネクタ 430"/>
        <xdr:cNvCxnSpPr/>
      </xdr:nvCxnSpPr>
      <xdr:spPr>
        <a:xfrm>
          <a:off x="1130300" y="18336261"/>
          <a:ext cx="88900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32" name="n_1aveValue【港湾・漁港】&#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62247</xdr:rowOff>
    </xdr:from>
    <xdr:ext cx="405111" cy="259045"/>
    <xdr:sp macro="" textlink="">
      <xdr:nvSpPr>
        <xdr:cNvPr id="433" name="n_2aveValue【港湾・漁港】&#10;有形固定資産減価償却率"/>
        <xdr:cNvSpPr txBox="1"/>
      </xdr:nvSpPr>
      <xdr:spPr>
        <a:xfrm>
          <a:off x="27057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22877</xdr:rowOff>
    </xdr:from>
    <xdr:ext cx="405111" cy="259045"/>
    <xdr:sp macro="" textlink="">
      <xdr:nvSpPr>
        <xdr:cNvPr id="434" name="n_3aveValue【港湾・漁港】&#10;有形固定資産減価償却率"/>
        <xdr:cNvSpPr txBox="1"/>
      </xdr:nvSpPr>
      <xdr:spPr>
        <a:xfrm>
          <a:off x="1816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143527</xdr:rowOff>
    </xdr:from>
    <xdr:ext cx="405111" cy="259045"/>
    <xdr:sp macro="" textlink="">
      <xdr:nvSpPr>
        <xdr:cNvPr id="435" name="n_4aveValue【港湾・漁港】&#10;有形固定資産減価償却率"/>
        <xdr:cNvSpPr txBox="1"/>
      </xdr:nvSpPr>
      <xdr:spPr>
        <a:xfrm>
          <a:off x="927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107</xdr:row>
      <xdr:rowOff>111777</xdr:rowOff>
    </xdr:from>
    <xdr:ext cx="469744" cy="259045"/>
    <xdr:sp macro="" textlink="">
      <xdr:nvSpPr>
        <xdr:cNvPr id="436" name="n_1mainValue【港湾・漁港】&#10;有形固定資産減価償却率"/>
        <xdr:cNvSpPr txBox="1"/>
      </xdr:nvSpPr>
      <xdr:spPr>
        <a:xfrm>
          <a:off x="3549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437" name="n_2mainValue【港湾・漁港】&#10;有形固定資産減価償却率"/>
        <xdr:cNvSpPr txBox="1"/>
      </xdr:nvSpPr>
      <xdr:spPr>
        <a:xfrm>
          <a:off x="2673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38" name="n_3mainValue【港湾・漁港】&#10;有形固定資産減価償却率"/>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33038</xdr:rowOff>
    </xdr:from>
    <xdr:ext cx="405111" cy="259045"/>
    <xdr:sp macro="" textlink="">
      <xdr:nvSpPr>
        <xdr:cNvPr id="439" name="n_4mainValue【港湾・漁港】&#10;有形固定資産減価償却率"/>
        <xdr:cNvSpPr txBox="1"/>
      </xdr:nvSpPr>
      <xdr:spPr>
        <a:xfrm>
          <a:off x="927744" y="1837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9" name="テキスト ボックス 458"/>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463" name="直線コネクタ 462"/>
        <xdr:cNvCxnSpPr/>
      </xdr:nvCxnSpPr>
      <xdr:spPr>
        <a:xfrm flipV="1">
          <a:off x="10476865" y="17329545"/>
          <a:ext cx="0" cy="133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464" name="【港湾・漁港】&#10;一人当たり有形固定資産（償却資産）額最小値テキスト"/>
        <xdr:cNvSpPr txBox="1"/>
      </xdr:nvSpPr>
      <xdr:spPr>
        <a:xfrm>
          <a:off x="10515600" y="18672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465" name="直線コネクタ 464"/>
        <xdr:cNvCxnSpPr/>
      </xdr:nvCxnSpPr>
      <xdr:spPr>
        <a:xfrm>
          <a:off x="10388600" y="1866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466" name="【港湾・漁港】&#10;一人当たり有形固定資産（償却資産）額最大値テキスト"/>
        <xdr:cNvSpPr txBox="1"/>
      </xdr:nvSpPr>
      <xdr:spPr>
        <a:xfrm>
          <a:off x="10515600" y="17104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467" name="直線コネクタ 466"/>
        <xdr:cNvCxnSpPr/>
      </xdr:nvCxnSpPr>
      <xdr:spPr>
        <a:xfrm>
          <a:off x="10388600" y="1732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97322</xdr:rowOff>
    </xdr:from>
    <xdr:ext cx="599010" cy="259045"/>
    <xdr:sp macro="" textlink="">
      <xdr:nvSpPr>
        <xdr:cNvPr id="468" name="【港湾・漁港】&#10;一人当たり有形固定資産（償却資産）額平均値テキスト"/>
        <xdr:cNvSpPr txBox="1"/>
      </xdr:nvSpPr>
      <xdr:spPr>
        <a:xfrm>
          <a:off x="10515600" y="18271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469" name="フローチャート: 判断 468"/>
        <xdr:cNvSpPr/>
      </xdr:nvSpPr>
      <xdr:spPr>
        <a:xfrm>
          <a:off x="10426700" y="184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165517</xdr:rowOff>
    </xdr:from>
    <xdr:to>
      <xdr:col>50</xdr:col>
      <xdr:colOff>165100</xdr:colOff>
      <xdr:row>107</xdr:row>
      <xdr:rowOff>95667</xdr:rowOff>
    </xdr:to>
    <xdr:sp macro="" textlink="">
      <xdr:nvSpPr>
        <xdr:cNvPr id="470" name="フローチャート: 判断 469"/>
        <xdr:cNvSpPr/>
      </xdr:nvSpPr>
      <xdr:spPr>
        <a:xfrm>
          <a:off x="9588500" y="183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88847</xdr:rowOff>
    </xdr:from>
    <xdr:to>
      <xdr:col>46</xdr:col>
      <xdr:colOff>38100</xdr:colOff>
      <xdr:row>108</xdr:row>
      <xdr:rowOff>18997</xdr:rowOff>
    </xdr:to>
    <xdr:sp macro="" textlink="">
      <xdr:nvSpPr>
        <xdr:cNvPr id="471" name="フローチャート: 判断 470"/>
        <xdr:cNvSpPr/>
      </xdr:nvSpPr>
      <xdr:spPr>
        <a:xfrm>
          <a:off x="8699500" y="1843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120856</xdr:rowOff>
    </xdr:from>
    <xdr:to>
      <xdr:col>41</xdr:col>
      <xdr:colOff>101600</xdr:colOff>
      <xdr:row>108</xdr:row>
      <xdr:rowOff>51006</xdr:rowOff>
    </xdr:to>
    <xdr:sp macro="" textlink="">
      <xdr:nvSpPr>
        <xdr:cNvPr id="472" name="フローチャート: 判断 471"/>
        <xdr:cNvSpPr/>
      </xdr:nvSpPr>
      <xdr:spPr>
        <a:xfrm>
          <a:off x="7810500" y="1846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21788</xdr:rowOff>
    </xdr:from>
    <xdr:to>
      <xdr:col>36</xdr:col>
      <xdr:colOff>165100</xdr:colOff>
      <xdr:row>107</xdr:row>
      <xdr:rowOff>123388</xdr:rowOff>
    </xdr:to>
    <xdr:sp macro="" textlink="">
      <xdr:nvSpPr>
        <xdr:cNvPr id="473" name="フローチャート: 判断 472"/>
        <xdr:cNvSpPr/>
      </xdr:nvSpPr>
      <xdr:spPr>
        <a:xfrm>
          <a:off x="6921500" y="183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101225</xdr:rowOff>
    </xdr:from>
    <xdr:to>
      <xdr:col>55</xdr:col>
      <xdr:colOff>50800</xdr:colOff>
      <xdr:row>109</xdr:row>
      <xdr:rowOff>31375</xdr:rowOff>
    </xdr:to>
    <xdr:sp macro="" textlink="">
      <xdr:nvSpPr>
        <xdr:cNvPr id="479" name="楕円 478"/>
        <xdr:cNvSpPr/>
      </xdr:nvSpPr>
      <xdr:spPr>
        <a:xfrm>
          <a:off x="10426700" y="186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16152</xdr:rowOff>
    </xdr:from>
    <xdr:ext cx="378565" cy="259045"/>
    <xdr:sp macro="" textlink="">
      <xdr:nvSpPr>
        <xdr:cNvPr id="480" name="【港湾・漁港】&#10;一人当たり有形固定資産（償却資産）額該当値テキスト"/>
        <xdr:cNvSpPr txBox="1"/>
      </xdr:nvSpPr>
      <xdr:spPr>
        <a:xfrm>
          <a:off x="10515600" y="18532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101236</xdr:rowOff>
    </xdr:from>
    <xdr:to>
      <xdr:col>50</xdr:col>
      <xdr:colOff>165100</xdr:colOff>
      <xdr:row>109</xdr:row>
      <xdr:rowOff>31386</xdr:rowOff>
    </xdr:to>
    <xdr:sp macro="" textlink="">
      <xdr:nvSpPr>
        <xdr:cNvPr id="481" name="楕円 480"/>
        <xdr:cNvSpPr/>
      </xdr:nvSpPr>
      <xdr:spPr>
        <a:xfrm>
          <a:off x="9588500" y="1861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152025</xdr:rowOff>
    </xdr:from>
    <xdr:to>
      <xdr:col>55</xdr:col>
      <xdr:colOff>0</xdr:colOff>
      <xdr:row>108</xdr:row>
      <xdr:rowOff>152036</xdr:rowOff>
    </xdr:to>
    <xdr:cxnSp macro="">
      <xdr:nvCxnSpPr>
        <xdr:cNvPr id="482" name="直線コネクタ 481"/>
        <xdr:cNvCxnSpPr/>
      </xdr:nvCxnSpPr>
      <xdr:spPr>
        <a:xfrm flipV="1">
          <a:off x="9639300" y="18668625"/>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101243</xdr:rowOff>
    </xdr:from>
    <xdr:to>
      <xdr:col>46</xdr:col>
      <xdr:colOff>38100</xdr:colOff>
      <xdr:row>109</xdr:row>
      <xdr:rowOff>31393</xdr:rowOff>
    </xdr:to>
    <xdr:sp macro="" textlink="">
      <xdr:nvSpPr>
        <xdr:cNvPr id="483" name="楕円 482"/>
        <xdr:cNvSpPr/>
      </xdr:nvSpPr>
      <xdr:spPr>
        <a:xfrm>
          <a:off x="8699500" y="186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152036</xdr:rowOff>
    </xdr:from>
    <xdr:to>
      <xdr:col>50</xdr:col>
      <xdr:colOff>114300</xdr:colOff>
      <xdr:row>108</xdr:row>
      <xdr:rowOff>152043</xdr:rowOff>
    </xdr:to>
    <xdr:cxnSp macro="">
      <xdr:nvCxnSpPr>
        <xdr:cNvPr id="484" name="直線コネクタ 483"/>
        <xdr:cNvCxnSpPr/>
      </xdr:nvCxnSpPr>
      <xdr:spPr>
        <a:xfrm flipV="1">
          <a:off x="8750300" y="18668636"/>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101248</xdr:rowOff>
    </xdr:from>
    <xdr:to>
      <xdr:col>41</xdr:col>
      <xdr:colOff>101600</xdr:colOff>
      <xdr:row>109</xdr:row>
      <xdr:rowOff>31398</xdr:rowOff>
    </xdr:to>
    <xdr:sp macro="" textlink="">
      <xdr:nvSpPr>
        <xdr:cNvPr id="485" name="楕円 484"/>
        <xdr:cNvSpPr/>
      </xdr:nvSpPr>
      <xdr:spPr>
        <a:xfrm>
          <a:off x="7810500" y="186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152043</xdr:rowOff>
    </xdr:from>
    <xdr:to>
      <xdr:col>45</xdr:col>
      <xdr:colOff>177800</xdr:colOff>
      <xdr:row>108</xdr:row>
      <xdr:rowOff>152048</xdr:rowOff>
    </xdr:to>
    <xdr:cxnSp macro="">
      <xdr:nvCxnSpPr>
        <xdr:cNvPr id="486" name="直線コネクタ 485"/>
        <xdr:cNvCxnSpPr/>
      </xdr:nvCxnSpPr>
      <xdr:spPr>
        <a:xfrm flipV="1">
          <a:off x="7861300" y="18668643"/>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101253</xdr:rowOff>
    </xdr:from>
    <xdr:to>
      <xdr:col>36</xdr:col>
      <xdr:colOff>165100</xdr:colOff>
      <xdr:row>109</xdr:row>
      <xdr:rowOff>31403</xdr:rowOff>
    </xdr:to>
    <xdr:sp macro="" textlink="">
      <xdr:nvSpPr>
        <xdr:cNvPr id="487" name="楕円 486"/>
        <xdr:cNvSpPr/>
      </xdr:nvSpPr>
      <xdr:spPr>
        <a:xfrm>
          <a:off x="6921500" y="1861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152048</xdr:rowOff>
    </xdr:from>
    <xdr:to>
      <xdr:col>41</xdr:col>
      <xdr:colOff>50800</xdr:colOff>
      <xdr:row>108</xdr:row>
      <xdr:rowOff>152053</xdr:rowOff>
    </xdr:to>
    <xdr:cxnSp macro="">
      <xdr:nvCxnSpPr>
        <xdr:cNvPr id="488" name="直線コネクタ 487"/>
        <xdr:cNvCxnSpPr/>
      </xdr:nvCxnSpPr>
      <xdr:spPr>
        <a:xfrm flipV="1">
          <a:off x="6972300" y="18668648"/>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112194</xdr:rowOff>
    </xdr:from>
    <xdr:ext cx="599010" cy="259045"/>
    <xdr:sp macro="" textlink="">
      <xdr:nvSpPr>
        <xdr:cNvPr id="489" name="n_1aveValue【港湾・漁港】&#10;一人当たり有形固定資産（償却資産）額"/>
        <xdr:cNvSpPr txBox="1"/>
      </xdr:nvSpPr>
      <xdr:spPr>
        <a:xfrm>
          <a:off x="9327095" y="18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35524</xdr:rowOff>
    </xdr:from>
    <xdr:ext cx="599010" cy="259045"/>
    <xdr:sp macro="" textlink="">
      <xdr:nvSpPr>
        <xdr:cNvPr id="490" name="n_2aveValue【港湾・漁港】&#10;一人当たり有形固定資産（償却資産）額"/>
        <xdr:cNvSpPr txBox="1"/>
      </xdr:nvSpPr>
      <xdr:spPr>
        <a:xfrm>
          <a:off x="8450795" y="182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67533</xdr:rowOff>
    </xdr:from>
    <xdr:ext cx="599010" cy="259045"/>
    <xdr:sp macro="" textlink="">
      <xdr:nvSpPr>
        <xdr:cNvPr id="491" name="n_3aveValue【港湾・漁港】&#10;一人当たり有形固定資産（償却資産）額"/>
        <xdr:cNvSpPr txBox="1"/>
      </xdr:nvSpPr>
      <xdr:spPr>
        <a:xfrm>
          <a:off x="7561795" y="1824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139915</xdr:rowOff>
    </xdr:from>
    <xdr:ext cx="599010" cy="259045"/>
    <xdr:sp macro="" textlink="">
      <xdr:nvSpPr>
        <xdr:cNvPr id="492" name="n_4aveValue【港湾・漁港】&#10;一人当たり有形固定資産（償却資産）額"/>
        <xdr:cNvSpPr txBox="1"/>
      </xdr:nvSpPr>
      <xdr:spPr>
        <a:xfrm>
          <a:off x="6672795" y="1814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22513</xdr:rowOff>
    </xdr:from>
    <xdr:ext cx="378565" cy="259045"/>
    <xdr:sp macro="" textlink="">
      <xdr:nvSpPr>
        <xdr:cNvPr id="493" name="n_1mainValue【港湾・漁港】&#10;一人当たり有形固定資産（償却資産）額"/>
        <xdr:cNvSpPr txBox="1"/>
      </xdr:nvSpPr>
      <xdr:spPr>
        <a:xfrm>
          <a:off x="9437317" y="1871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22520</xdr:rowOff>
    </xdr:from>
    <xdr:ext cx="378565" cy="259045"/>
    <xdr:sp macro="" textlink="">
      <xdr:nvSpPr>
        <xdr:cNvPr id="494" name="n_2mainValue【港湾・漁港】&#10;一人当たり有形固定資産（償却資産）額"/>
        <xdr:cNvSpPr txBox="1"/>
      </xdr:nvSpPr>
      <xdr:spPr>
        <a:xfrm>
          <a:off x="8561017" y="18710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22525</xdr:rowOff>
    </xdr:from>
    <xdr:ext cx="378565" cy="259045"/>
    <xdr:sp macro="" textlink="">
      <xdr:nvSpPr>
        <xdr:cNvPr id="495" name="n_3mainValue【港湾・漁港】&#10;一人当たり有形固定資産（償却資産）額"/>
        <xdr:cNvSpPr txBox="1"/>
      </xdr:nvSpPr>
      <xdr:spPr>
        <a:xfrm>
          <a:off x="7672017" y="18710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22530</xdr:rowOff>
    </xdr:from>
    <xdr:ext cx="378565" cy="259045"/>
    <xdr:sp macro="" textlink="">
      <xdr:nvSpPr>
        <xdr:cNvPr id="496" name="n_4mainValue【港湾・漁港】&#10;一人当たり有形固定資産（償却資産）額"/>
        <xdr:cNvSpPr txBox="1"/>
      </xdr:nvSpPr>
      <xdr:spPr>
        <a:xfrm>
          <a:off x="6783017" y="18710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521" name="直線コネクタ 520"/>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24"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25" name="直線コネクタ 524"/>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526" name="【認定こども園・幼稚園・保育所】&#10;有形固定資産減価償却率平均値テキスト"/>
        <xdr:cNvSpPr txBox="1"/>
      </xdr:nvSpPr>
      <xdr:spPr>
        <a:xfrm>
          <a:off x="16357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7" name="フローチャート: 判断 526"/>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8" name="フローチャート: 判断 52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529" name="フローチャート: 判断 528"/>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0" name="フローチャート: 判断 529"/>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531" name="フローチャート: 判断 530"/>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95885</xdr:rowOff>
    </xdr:from>
    <xdr:to>
      <xdr:col>85</xdr:col>
      <xdr:colOff>177800</xdr:colOff>
      <xdr:row>36</xdr:row>
      <xdr:rowOff>26035</xdr:rowOff>
    </xdr:to>
    <xdr:sp macro="" textlink="">
      <xdr:nvSpPr>
        <xdr:cNvPr id="537" name="楕円 536"/>
        <xdr:cNvSpPr/>
      </xdr:nvSpPr>
      <xdr:spPr>
        <a:xfrm>
          <a:off x="162687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118762</xdr:rowOff>
    </xdr:from>
    <xdr:ext cx="405111" cy="259045"/>
    <xdr:sp macro="" textlink="">
      <xdr:nvSpPr>
        <xdr:cNvPr id="538" name="【認定こども園・幼稚園・保育所】&#10;有形固定資産減価償却率該当値テキスト"/>
        <xdr:cNvSpPr txBox="1"/>
      </xdr:nvSpPr>
      <xdr:spPr>
        <a:xfrm>
          <a:off x="16357600"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31115</xdr:rowOff>
    </xdr:from>
    <xdr:to>
      <xdr:col>81</xdr:col>
      <xdr:colOff>101600</xdr:colOff>
      <xdr:row>35</xdr:row>
      <xdr:rowOff>132715</xdr:rowOff>
    </xdr:to>
    <xdr:sp macro="" textlink="">
      <xdr:nvSpPr>
        <xdr:cNvPr id="539" name="楕円 538"/>
        <xdr:cNvSpPr/>
      </xdr:nvSpPr>
      <xdr:spPr>
        <a:xfrm>
          <a:off x="15430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81915</xdr:rowOff>
    </xdr:from>
    <xdr:to>
      <xdr:col>85</xdr:col>
      <xdr:colOff>127000</xdr:colOff>
      <xdr:row>35</xdr:row>
      <xdr:rowOff>146685</xdr:rowOff>
    </xdr:to>
    <xdr:cxnSp macro="">
      <xdr:nvCxnSpPr>
        <xdr:cNvPr id="540" name="直線コネクタ 539"/>
        <xdr:cNvCxnSpPr/>
      </xdr:nvCxnSpPr>
      <xdr:spPr>
        <a:xfrm>
          <a:off x="15481300" y="608266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143510</xdr:rowOff>
    </xdr:from>
    <xdr:to>
      <xdr:col>76</xdr:col>
      <xdr:colOff>165100</xdr:colOff>
      <xdr:row>35</xdr:row>
      <xdr:rowOff>73660</xdr:rowOff>
    </xdr:to>
    <xdr:sp macro="" textlink="">
      <xdr:nvSpPr>
        <xdr:cNvPr id="541" name="楕円 540"/>
        <xdr:cNvSpPr/>
      </xdr:nvSpPr>
      <xdr:spPr>
        <a:xfrm>
          <a:off x="14541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22860</xdr:rowOff>
    </xdr:from>
    <xdr:to>
      <xdr:col>81</xdr:col>
      <xdr:colOff>50800</xdr:colOff>
      <xdr:row>35</xdr:row>
      <xdr:rowOff>81915</xdr:rowOff>
    </xdr:to>
    <xdr:cxnSp macro="">
      <xdr:nvCxnSpPr>
        <xdr:cNvPr id="542" name="直線コネクタ 541"/>
        <xdr:cNvCxnSpPr/>
      </xdr:nvCxnSpPr>
      <xdr:spPr>
        <a:xfrm>
          <a:off x="14592300" y="602361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149225</xdr:rowOff>
    </xdr:from>
    <xdr:to>
      <xdr:col>72</xdr:col>
      <xdr:colOff>38100</xdr:colOff>
      <xdr:row>35</xdr:row>
      <xdr:rowOff>79375</xdr:rowOff>
    </xdr:to>
    <xdr:sp macro="" textlink="">
      <xdr:nvSpPr>
        <xdr:cNvPr id="543" name="楕円 542"/>
        <xdr:cNvSpPr/>
      </xdr:nvSpPr>
      <xdr:spPr>
        <a:xfrm>
          <a:off x="13652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22860</xdr:rowOff>
    </xdr:from>
    <xdr:to>
      <xdr:col>76</xdr:col>
      <xdr:colOff>114300</xdr:colOff>
      <xdr:row>35</xdr:row>
      <xdr:rowOff>28575</xdr:rowOff>
    </xdr:to>
    <xdr:cxnSp macro="">
      <xdr:nvCxnSpPr>
        <xdr:cNvPr id="544" name="直線コネクタ 543"/>
        <xdr:cNvCxnSpPr/>
      </xdr:nvCxnSpPr>
      <xdr:spPr>
        <a:xfrm flipV="1">
          <a:off x="13703300" y="60236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97790</xdr:rowOff>
    </xdr:from>
    <xdr:to>
      <xdr:col>67</xdr:col>
      <xdr:colOff>101600</xdr:colOff>
      <xdr:row>37</xdr:row>
      <xdr:rowOff>27940</xdr:rowOff>
    </xdr:to>
    <xdr:sp macro="" textlink="">
      <xdr:nvSpPr>
        <xdr:cNvPr id="545" name="楕円 544"/>
        <xdr:cNvSpPr/>
      </xdr:nvSpPr>
      <xdr:spPr>
        <a:xfrm>
          <a:off x="12763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28575</xdr:rowOff>
    </xdr:from>
    <xdr:to>
      <xdr:col>71</xdr:col>
      <xdr:colOff>177800</xdr:colOff>
      <xdr:row>36</xdr:row>
      <xdr:rowOff>148590</xdr:rowOff>
    </xdr:to>
    <xdr:cxnSp macro="">
      <xdr:nvCxnSpPr>
        <xdr:cNvPr id="546" name="直線コネクタ 545"/>
        <xdr:cNvCxnSpPr/>
      </xdr:nvCxnSpPr>
      <xdr:spPr>
        <a:xfrm flipV="1">
          <a:off x="12814300" y="602932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547" name="n_1aveValue【認定こども園・幼稚園・保育所】&#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24782</xdr:rowOff>
    </xdr:from>
    <xdr:ext cx="405111" cy="259045"/>
    <xdr:sp macro="" textlink="">
      <xdr:nvSpPr>
        <xdr:cNvPr id="548" name="n_2aveValue【認定こども園・幼稚園・保育所】&#10;有形固定資産減価償却率"/>
        <xdr:cNvSpPr txBox="1"/>
      </xdr:nvSpPr>
      <xdr:spPr>
        <a:xfrm>
          <a:off x="14389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49"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97172</xdr:rowOff>
    </xdr:from>
    <xdr:ext cx="405111" cy="259045"/>
    <xdr:sp macro="" textlink="">
      <xdr:nvSpPr>
        <xdr:cNvPr id="550" name="n_4aveValue【認定こども園・幼稚園・保育所】&#10;有形固定資産減価償却率"/>
        <xdr:cNvSpPr txBox="1"/>
      </xdr:nvSpPr>
      <xdr:spPr>
        <a:xfrm>
          <a:off x="12611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149242</xdr:rowOff>
    </xdr:from>
    <xdr:ext cx="405111" cy="259045"/>
    <xdr:sp macro="" textlink="">
      <xdr:nvSpPr>
        <xdr:cNvPr id="551" name="n_1mainValue【認定こども園・幼稚園・保育所】&#10;有形固定資産減価償却率"/>
        <xdr:cNvSpPr txBox="1"/>
      </xdr:nvSpPr>
      <xdr:spPr>
        <a:xfrm>
          <a:off x="152660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90187</xdr:rowOff>
    </xdr:from>
    <xdr:ext cx="405111" cy="259045"/>
    <xdr:sp macro="" textlink="">
      <xdr:nvSpPr>
        <xdr:cNvPr id="552" name="n_2mainValue【認定こども園・幼稚園・保育所】&#10;有形固定資産減価償却率"/>
        <xdr:cNvSpPr txBox="1"/>
      </xdr:nvSpPr>
      <xdr:spPr>
        <a:xfrm>
          <a:off x="14389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95902</xdr:rowOff>
    </xdr:from>
    <xdr:ext cx="405111" cy="259045"/>
    <xdr:sp macro="" textlink="">
      <xdr:nvSpPr>
        <xdr:cNvPr id="553" name="n_3mainValue【認定こども園・幼稚園・保育所】&#10;有形固定資産減価償却率"/>
        <xdr:cNvSpPr txBox="1"/>
      </xdr:nvSpPr>
      <xdr:spPr>
        <a:xfrm>
          <a:off x="13500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44467</xdr:rowOff>
    </xdr:from>
    <xdr:ext cx="405111" cy="259045"/>
    <xdr:sp macro="" textlink="">
      <xdr:nvSpPr>
        <xdr:cNvPr id="554" name="n_4mainValue【認定こども園・幼稚園・保育所】&#10;有形固定資産減価償却率"/>
        <xdr:cNvSpPr txBox="1"/>
      </xdr:nvSpPr>
      <xdr:spPr>
        <a:xfrm>
          <a:off x="12611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578" name="直線コネクタ 577"/>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579"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580" name="直線コネクタ 579"/>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581"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82" name="直線コネクタ 581"/>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583" name="【認定こども園・幼稚園・保育所】&#10;一人当たり面積平均値テキスト"/>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84" name="フローチャート: 判断 583"/>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585" name="フローチャート: 判断 584"/>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586" name="フローチャート: 判断 585"/>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587" name="フローチャート: 判断 586"/>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588" name="フローチャート: 判断 587"/>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38735</xdr:rowOff>
    </xdr:from>
    <xdr:to>
      <xdr:col>116</xdr:col>
      <xdr:colOff>114300</xdr:colOff>
      <xdr:row>36</xdr:row>
      <xdr:rowOff>140335</xdr:rowOff>
    </xdr:to>
    <xdr:sp macro="" textlink="">
      <xdr:nvSpPr>
        <xdr:cNvPr id="594" name="楕円 593"/>
        <xdr:cNvSpPr/>
      </xdr:nvSpPr>
      <xdr:spPr>
        <a:xfrm>
          <a:off x="22110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61612</xdr:rowOff>
    </xdr:from>
    <xdr:ext cx="469744" cy="259045"/>
    <xdr:sp macro="" textlink="">
      <xdr:nvSpPr>
        <xdr:cNvPr id="595" name="【認定こども園・幼稚園・保育所】&#10;一人当たり面積該当値テキスト"/>
        <xdr:cNvSpPr txBox="1"/>
      </xdr:nvSpPr>
      <xdr:spPr>
        <a:xfrm>
          <a:off x="22199600" y="60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137795</xdr:rowOff>
    </xdr:from>
    <xdr:to>
      <xdr:col>112</xdr:col>
      <xdr:colOff>38100</xdr:colOff>
      <xdr:row>36</xdr:row>
      <xdr:rowOff>67945</xdr:rowOff>
    </xdr:to>
    <xdr:sp macro="" textlink="">
      <xdr:nvSpPr>
        <xdr:cNvPr id="596" name="楕円 595"/>
        <xdr:cNvSpPr/>
      </xdr:nvSpPr>
      <xdr:spPr>
        <a:xfrm>
          <a:off x="21272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17145</xdr:rowOff>
    </xdr:from>
    <xdr:to>
      <xdr:col>116</xdr:col>
      <xdr:colOff>63500</xdr:colOff>
      <xdr:row>36</xdr:row>
      <xdr:rowOff>89535</xdr:rowOff>
    </xdr:to>
    <xdr:cxnSp macro="">
      <xdr:nvCxnSpPr>
        <xdr:cNvPr id="597" name="直線コネクタ 596"/>
        <xdr:cNvCxnSpPr/>
      </xdr:nvCxnSpPr>
      <xdr:spPr>
        <a:xfrm>
          <a:off x="21323300" y="618934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166370</xdr:rowOff>
    </xdr:from>
    <xdr:to>
      <xdr:col>107</xdr:col>
      <xdr:colOff>101600</xdr:colOff>
      <xdr:row>36</xdr:row>
      <xdr:rowOff>96520</xdr:rowOff>
    </xdr:to>
    <xdr:sp macro="" textlink="">
      <xdr:nvSpPr>
        <xdr:cNvPr id="598" name="楕円 597"/>
        <xdr:cNvSpPr/>
      </xdr:nvSpPr>
      <xdr:spPr>
        <a:xfrm>
          <a:off x="20383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17145</xdr:rowOff>
    </xdr:from>
    <xdr:to>
      <xdr:col>111</xdr:col>
      <xdr:colOff>177800</xdr:colOff>
      <xdr:row>36</xdr:row>
      <xdr:rowOff>45720</xdr:rowOff>
    </xdr:to>
    <xdr:cxnSp macro="">
      <xdr:nvCxnSpPr>
        <xdr:cNvPr id="599" name="直線コネクタ 598"/>
        <xdr:cNvCxnSpPr/>
      </xdr:nvCxnSpPr>
      <xdr:spPr>
        <a:xfrm flipV="1">
          <a:off x="20434300" y="6189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158750</xdr:rowOff>
    </xdr:from>
    <xdr:to>
      <xdr:col>102</xdr:col>
      <xdr:colOff>165100</xdr:colOff>
      <xdr:row>37</xdr:row>
      <xdr:rowOff>88900</xdr:rowOff>
    </xdr:to>
    <xdr:sp macro="" textlink="">
      <xdr:nvSpPr>
        <xdr:cNvPr id="600" name="楕円 599"/>
        <xdr:cNvSpPr/>
      </xdr:nvSpPr>
      <xdr:spPr>
        <a:xfrm>
          <a:off x="19494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45720</xdr:rowOff>
    </xdr:from>
    <xdr:to>
      <xdr:col>107</xdr:col>
      <xdr:colOff>50800</xdr:colOff>
      <xdr:row>37</xdr:row>
      <xdr:rowOff>38100</xdr:rowOff>
    </xdr:to>
    <xdr:cxnSp macro="">
      <xdr:nvCxnSpPr>
        <xdr:cNvPr id="601" name="直線コネクタ 600"/>
        <xdr:cNvCxnSpPr/>
      </xdr:nvCxnSpPr>
      <xdr:spPr>
        <a:xfrm flipV="1">
          <a:off x="19545300" y="62179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82550</xdr:rowOff>
    </xdr:from>
    <xdr:to>
      <xdr:col>98</xdr:col>
      <xdr:colOff>38100</xdr:colOff>
      <xdr:row>38</xdr:row>
      <xdr:rowOff>12700</xdr:rowOff>
    </xdr:to>
    <xdr:sp macro="" textlink="">
      <xdr:nvSpPr>
        <xdr:cNvPr id="602" name="楕円 601"/>
        <xdr:cNvSpPr/>
      </xdr:nvSpPr>
      <xdr:spPr>
        <a:xfrm>
          <a:off x="18605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38100</xdr:rowOff>
    </xdr:from>
    <xdr:to>
      <xdr:col>102</xdr:col>
      <xdr:colOff>114300</xdr:colOff>
      <xdr:row>37</xdr:row>
      <xdr:rowOff>133350</xdr:rowOff>
    </xdr:to>
    <xdr:cxnSp macro="">
      <xdr:nvCxnSpPr>
        <xdr:cNvPr id="603" name="直線コネクタ 602"/>
        <xdr:cNvCxnSpPr/>
      </xdr:nvCxnSpPr>
      <xdr:spPr>
        <a:xfrm flipV="1">
          <a:off x="18656300" y="6381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604" name="n_1ave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605" name="n_2aveValue【認定こども園・幼稚園・保育所】&#10;一人当たり面積"/>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606" name="n_3aveValue【認定こども園・幼稚園・保育所】&#10;一人当たり面積"/>
        <xdr:cNvSpPr txBox="1"/>
      </xdr:nvSpPr>
      <xdr:spPr>
        <a:xfrm>
          <a:off x="19310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607" name="n_4aveValue【認定こども園・幼稚園・保育所】&#10;一人当たり面積"/>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84472</xdr:rowOff>
    </xdr:from>
    <xdr:ext cx="469744" cy="259045"/>
    <xdr:sp macro="" textlink="">
      <xdr:nvSpPr>
        <xdr:cNvPr id="608" name="n_1mainValue【認定こども園・幼稚園・保育所】&#10;一人当たり面積"/>
        <xdr:cNvSpPr txBox="1"/>
      </xdr:nvSpPr>
      <xdr:spPr>
        <a:xfrm>
          <a:off x="21075727" y="59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113047</xdr:rowOff>
    </xdr:from>
    <xdr:ext cx="469744" cy="259045"/>
    <xdr:sp macro="" textlink="">
      <xdr:nvSpPr>
        <xdr:cNvPr id="609" name="n_2mainValue【認定こども園・幼稚園・保育所】&#10;一人当たり面積"/>
        <xdr:cNvSpPr txBox="1"/>
      </xdr:nvSpPr>
      <xdr:spPr>
        <a:xfrm>
          <a:off x="20199427"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105427</xdr:rowOff>
    </xdr:from>
    <xdr:ext cx="469744" cy="259045"/>
    <xdr:sp macro="" textlink="">
      <xdr:nvSpPr>
        <xdr:cNvPr id="610" name="n_3mainValue【認定こども園・幼稚園・保育所】&#10;一人当たり面積"/>
        <xdr:cNvSpPr txBox="1"/>
      </xdr:nvSpPr>
      <xdr:spPr>
        <a:xfrm>
          <a:off x="193104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29227</xdr:rowOff>
    </xdr:from>
    <xdr:ext cx="469744" cy="259045"/>
    <xdr:sp macro="" textlink="">
      <xdr:nvSpPr>
        <xdr:cNvPr id="611" name="n_4mainValue【認定こども園・幼稚園・保育所】&#10;一人当たり面積"/>
        <xdr:cNvSpPr txBox="1"/>
      </xdr:nvSpPr>
      <xdr:spPr>
        <a:xfrm>
          <a:off x="18421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636" name="直線コネクタ 635"/>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637"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638" name="直線コネクタ 637"/>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639"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640" name="直線コネクタ 639"/>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41"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フローチャート: 判断 641"/>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43" name="フローチャート: 判断 642"/>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644" name="フローチャート: 判断 643"/>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45" name="フローチャート: 判断 644"/>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46" name="フローチャート: 判断 645"/>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652" name="楕円 651"/>
        <xdr:cNvSpPr/>
      </xdr:nvSpPr>
      <xdr:spPr>
        <a:xfrm>
          <a:off x="16268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15257</xdr:rowOff>
    </xdr:from>
    <xdr:ext cx="405111" cy="259045"/>
    <xdr:sp macro="" textlink="">
      <xdr:nvSpPr>
        <xdr:cNvPr id="653" name="【学校施設】&#10;有形固定資産減価償却率該当値テキスト"/>
        <xdr:cNvSpPr txBox="1"/>
      </xdr:nvSpPr>
      <xdr:spPr>
        <a:xfrm>
          <a:off x="1635760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170180</xdr:rowOff>
    </xdr:from>
    <xdr:to>
      <xdr:col>81</xdr:col>
      <xdr:colOff>101600</xdr:colOff>
      <xdr:row>60</xdr:row>
      <xdr:rowOff>100330</xdr:rowOff>
    </xdr:to>
    <xdr:sp macro="" textlink="">
      <xdr:nvSpPr>
        <xdr:cNvPr id="654" name="楕円 653"/>
        <xdr:cNvSpPr/>
      </xdr:nvSpPr>
      <xdr:spPr>
        <a:xfrm>
          <a:off x="15430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49530</xdr:rowOff>
    </xdr:from>
    <xdr:to>
      <xdr:col>85</xdr:col>
      <xdr:colOff>127000</xdr:colOff>
      <xdr:row>60</xdr:row>
      <xdr:rowOff>87630</xdr:rowOff>
    </xdr:to>
    <xdr:cxnSp macro="">
      <xdr:nvCxnSpPr>
        <xdr:cNvPr id="655" name="直線コネクタ 654"/>
        <xdr:cNvCxnSpPr/>
      </xdr:nvCxnSpPr>
      <xdr:spPr>
        <a:xfrm>
          <a:off x="15481300" y="103365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56" name="楕円 655"/>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49530</xdr:rowOff>
    </xdr:to>
    <xdr:cxnSp macro="">
      <xdr:nvCxnSpPr>
        <xdr:cNvPr id="657" name="直線コネクタ 656"/>
        <xdr:cNvCxnSpPr/>
      </xdr:nvCxnSpPr>
      <xdr:spPr>
        <a:xfrm>
          <a:off x="14592300" y="103098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133985</xdr:rowOff>
    </xdr:from>
    <xdr:to>
      <xdr:col>72</xdr:col>
      <xdr:colOff>38100</xdr:colOff>
      <xdr:row>60</xdr:row>
      <xdr:rowOff>64135</xdr:rowOff>
    </xdr:to>
    <xdr:sp macro="" textlink="">
      <xdr:nvSpPr>
        <xdr:cNvPr id="658" name="楕円 657"/>
        <xdr:cNvSpPr/>
      </xdr:nvSpPr>
      <xdr:spPr>
        <a:xfrm>
          <a:off x="13652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13335</xdr:rowOff>
    </xdr:from>
    <xdr:to>
      <xdr:col>76</xdr:col>
      <xdr:colOff>114300</xdr:colOff>
      <xdr:row>60</xdr:row>
      <xdr:rowOff>22860</xdr:rowOff>
    </xdr:to>
    <xdr:cxnSp macro="">
      <xdr:nvCxnSpPr>
        <xdr:cNvPr id="659" name="直線コネクタ 658"/>
        <xdr:cNvCxnSpPr/>
      </xdr:nvCxnSpPr>
      <xdr:spPr>
        <a:xfrm>
          <a:off x="13703300" y="103003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660" name="楕円 659"/>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xdr:rowOff>
    </xdr:from>
    <xdr:to>
      <xdr:col>71</xdr:col>
      <xdr:colOff>177800</xdr:colOff>
      <xdr:row>60</xdr:row>
      <xdr:rowOff>34290</xdr:rowOff>
    </xdr:to>
    <xdr:cxnSp macro="">
      <xdr:nvCxnSpPr>
        <xdr:cNvPr id="661" name="直線コネクタ 660"/>
        <xdr:cNvCxnSpPr/>
      </xdr:nvCxnSpPr>
      <xdr:spPr>
        <a:xfrm flipV="1">
          <a:off x="12814300" y="103003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662" name="n_1aveValue【学校施設】&#10;有形固定資産減価償却率"/>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663" name="n_2aveValue【学校施設】&#10;有形固定資産減価償却率"/>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664" name="n_3aveValue【学校施設】&#10;有形固定資産減価償却率"/>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665" name="n_4aveValue【学校施設】&#10;有形固定資産減価償却率"/>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91457</xdr:rowOff>
    </xdr:from>
    <xdr:ext cx="405111" cy="259045"/>
    <xdr:sp macro="" textlink="">
      <xdr:nvSpPr>
        <xdr:cNvPr id="666" name="n_1mainValue【学校施設】&#10;有形固定資産減価償却率"/>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667" name="n_2main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80662</xdr:rowOff>
    </xdr:from>
    <xdr:ext cx="405111" cy="259045"/>
    <xdr:sp macro="" textlink="">
      <xdr:nvSpPr>
        <xdr:cNvPr id="668" name="n_3mainValue【学校施設】&#10;有形固定資産減価償却率"/>
        <xdr:cNvSpPr txBox="1"/>
      </xdr:nvSpPr>
      <xdr:spPr>
        <a:xfrm>
          <a:off x="13500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69" name="n_4mainValue【学校施設】&#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690" name="直線コネクタ 689"/>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91"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692" name="直線コネクタ 691"/>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693"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694" name="直線コネクタ 693"/>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695" name="【学校施設】&#10;一人当たり面積平均値テキスト"/>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696" name="フローチャート: 判断 695"/>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697" name="フローチャート: 判断 696"/>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98" name="フローチャート: 判断 697"/>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99" name="フローチャート: 判断 698"/>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700" name="フローチャート: 判断 699"/>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107506</xdr:rowOff>
    </xdr:from>
    <xdr:to>
      <xdr:col>116</xdr:col>
      <xdr:colOff>114300</xdr:colOff>
      <xdr:row>59</xdr:row>
      <xdr:rowOff>37656</xdr:rowOff>
    </xdr:to>
    <xdr:sp macro="" textlink="">
      <xdr:nvSpPr>
        <xdr:cNvPr id="706" name="楕円 705"/>
        <xdr:cNvSpPr/>
      </xdr:nvSpPr>
      <xdr:spPr>
        <a:xfrm>
          <a:off x="22110700" y="100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130383</xdr:rowOff>
    </xdr:from>
    <xdr:ext cx="469744" cy="259045"/>
    <xdr:sp macro="" textlink="">
      <xdr:nvSpPr>
        <xdr:cNvPr id="707" name="【学校施設】&#10;一人当たり面積該当値テキスト"/>
        <xdr:cNvSpPr txBox="1"/>
      </xdr:nvSpPr>
      <xdr:spPr>
        <a:xfrm>
          <a:off x="22199600" y="990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108077</xdr:rowOff>
    </xdr:from>
    <xdr:to>
      <xdr:col>112</xdr:col>
      <xdr:colOff>38100</xdr:colOff>
      <xdr:row>59</xdr:row>
      <xdr:rowOff>38227</xdr:rowOff>
    </xdr:to>
    <xdr:sp macro="" textlink="">
      <xdr:nvSpPr>
        <xdr:cNvPr id="708" name="楕円 707"/>
        <xdr:cNvSpPr/>
      </xdr:nvSpPr>
      <xdr:spPr>
        <a:xfrm>
          <a:off x="21272500" y="100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158306</xdr:rowOff>
    </xdr:from>
    <xdr:to>
      <xdr:col>116</xdr:col>
      <xdr:colOff>63500</xdr:colOff>
      <xdr:row>58</xdr:row>
      <xdr:rowOff>158877</xdr:rowOff>
    </xdr:to>
    <xdr:cxnSp macro="">
      <xdr:nvCxnSpPr>
        <xdr:cNvPr id="709" name="直線コネクタ 708"/>
        <xdr:cNvCxnSpPr/>
      </xdr:nvCxnSpPr>
      <xdr:spPr>
        <a:xfrm flipV="1">
          <a:off x="21323300" y="10102406"/>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165798</xdr:rowOff>
    </xdr:from>
    <xdr:to>
      <xdr:col>107</xdr:col>
      <xdr:colOff>101600</xdr:colOff>
      <xdr:row>59</xdr:row>
      <xdr:rowOff>95948</xdr:rowOff>
    </xdr:to>
    <xdr:sp macro="" textlink="">
      <xdr:nvSpPr>
        <xdr:cNvPr id="710" name="楕円 709"/>
        <xdr:cNvSpPr/>
      </xdr:nvSpPr>
      <xdr:spPr>
        <a:xfrm>
          <a:off x="20383500" y="101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158877</xdr:rowOff>
    </xdr:from>
    <xdr:to>
      <xdr:col>111</xdr:col>
      <xdr:colOff>177800</xdr:colOff>
      <xdr:row>59</xdr:row>
      <xdr:rowOff>45148</xdr:rowOff>
    </xdr:to>
    <xdr:cxnSp macro="">
      <xdr:nvCxnSpPr>
        <xdr:cNvPr id="711" name="直線コネクタ 710"/>
        <xdr:cNvCxnSpPr/>
      </xdr:nvCxnSpPr>
      <xdr:spPr>
        <a:xfrm flipV="1">
          <a:off x="20434300" y="10102977"/>
          <a:ext cx="8890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161227</xdr:rowOff>
    </xdr:from>
    <xdr:to>
      <xdr:col>102</xdr:col>
      <xdr:colOff>165100</xdr:colOff>
      <xdr:row>59</xdr:row>
      <xdr:rowOff>91377</xdr:rowOff>
    </xdr:to>
    <xdr:sp macro="" textlink="">
      <xdr:nvSpPr>
        <xdr:cNvPr id="712" name="楕円 711"/>
        <xdr:cNvSpPr/>
      </xdr:nvSpPr>
      <xdr:spPr>
        <a:xfrm>
          <a:off x="19494500" y="101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40577</xdr:rowOff>
    </xdr:from>
    <xdr:to>
      <xdr:col>107</xdr:col>
      <xdr:colOff>50800</xdr:colOff>
      <xdr:row>59</xdr:row>
      <xdr:rowOff>45148</xdr:rowOff>
    </xdr:to>
    <xdr:cxnSp macro="">
      <xdr:nvCxnSpPr>
        <xdr:cNvPr id="713" name="直線コネクタ 712"/>
        <xdr:cNvCxnSpPr/>
      </xdr:nvCxnSpPr>
      <xdr:spPr>
        <a:xfrm>
          <a:off x="19545300" y="1015612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3493</xdr:rowOff>
    </xdr:from>
    <xdr:to>
      <xdr:col>98</xdr:col>
      <xdr:colOff>38100</xdr:colOff>
      <xdr:row>59</xdr:row>
      <xdr:rowOff>105093</xdr:rowOff>
    </xdr:to>
    <xdr:sp macro="" textlink="">
      <xdr:nvSpPr>
        <xdr:cNvPr id="714" name="楕円 713"/>
        <xdr:cNvSpPr/>
      </xdr:nvSpPr>
      <xdr:spPr>
        <a:xfrm>
          <a:off x="18605500" y="101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40577</xdr:rowOff>
    </xdr:from>
    <xdr:to>
      <xdr:col>102</xdr:col>
      <xdr:colOff>114300</xdr:colOff>
      <xdr:row>59</xdr:row>
      <xdr:rowOff>54293</xdr:rowOff>
    </xdr:to>
    <xdr:cxnSp macro="">
      <xdr:nvCxnSpPr>
        <xdr:cNvPr id="715" name="直線コネクタ 714"/>
        <xdr:cNvCxnSpPr/>
      </xdr:nvCxnSpPr>
      <xdr:spPr>
        <a:xfrm flipV="1">
          <a:off x="18656300" y="1015612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716" name="n_1aveValue【学校施設】&#10;一人当たり面積"/>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717" name="n_2aveValue【学校施設】&#10;一人当たり面積"/>
        <xdr:cNvSpPr txBox="1"/>
      </xdr:nvSpPr>
      <xdr:spPr>
        <a:xfrm>
          <a:off x="20199427" y="103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718" name="n_3aveValue【学校施設】&#10;一人当たり面積"/>
        <xdr:cNvSpPr txBox="1"/>
      </xdr:nvSpPr>
      <xdr:spPr>
        <a:xfrm>
          <a:off x="19310427" y="103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719" name="n_4aveValue【学校施設】&#10;一人当たり面積"/>
        <xdr:cNvSpPr txBox="1"/>
      </xdr:nvSpPr>
      <xdr:spPr>
        <a:xfrm>
          <a:off x="18421427" y="103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54754</xdr:rowOff>
    </xdr:from>
    <xdr:ext cx="469744" cy="259045"/>
    <xdr:sp macro="" textlink="">
      <xdr:nvSpPr>
        <xdr:cNvPr id="720" name="n_1mainValue【学校施設】&#10;一人当たり面積"/>
        <xdr:cNvSpPr txBox="1"/>
      </xdr:nvSpPr>
      <xdr:spPr>
        <a:xfrm>
          <a:off x="21075727" y="982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112475</xdr:rowOff>
    </xdr:from>
    <xdr:ext cx="469744" cy="259045"/>
    <xdr:sp macro="" textlink="">
      <xdr:nvSpPr>
        <xdr:cNvPr id="721" name="n_2mainValue【学校施設】&#10;一人当たり面積"/>
        <xdr:cNvSpPr txBox="1"/>
      </xdr:nvSpPr>
      <xdr:spPr>
        <a:xfrm>
          <a:off x="20199427" y="988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107904</xdr:rowOff>
    </xdr:from>
    <xdr:ext cx="469744" cy="259045"/>
    <xdr:sp macro="" textlink="">
      <xdr:nvSpPr>
        <xdr:cNvPr id="722" name="n_3mainValue【学校施設】&#10;一人当たり面積"/>
        <xdr:cNvSpPr txBox="1"/>
      </xdr:nvSpPr>
      <xdr:spPr>
        <a:xfrm>
          <a:off x="19310427" y="98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121620</xdr:rowOff>
    </xdr:from>
    <xdr:ext cx="469744" cy="259045"/>
    <xdr:sp macro="" textlink="">
      <xdr:nvSpPr>
        <xdr:cNvPr id="723" name="n_4mainValue【学校施設】&#10;一人当たり面積"/>
        <xdr:cNvSpPr txBox="1"/>
      </xdr:nvSpPr>
      <xdr:spPr>
        <a:xfrm>
          <a:off x="18421427" y="989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770" name="【公民館】&#10;有形固定資産減価償却率平均値テキスト"/>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3" name="フローチャート: 判断 772"/>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4" name="フローチャート: 判断 773"/>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781" name="楕円 780"/>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164209</xdr:rowOff>
    </xdr:from>
    <xdr:ext cx="405111" cy="259045"/>
    <xdr:sp macro="" textlink="">
      <xdr:nvSpPr>
        <xdr:cNvPr id="782" name="【公民館】&#10;有形固定資産減価償却率該当値テキスト"/>
        <xdr:cNvSpPr txBox="1"/>
      </xdr:nvSpPr>
      <xdr:spPr>
        <a:xfrm>
          <a:off x="16357600" y="1799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129902</xdr:rowOff>
    </xdr:from>
    <xdr:to>
      <xdr:col>81</xdr:col>
      <xdr:colOff>101600</xdr:colOff>
      <xdr:row>106</xdr:row>
      <xdr:rowOff>60052</xdr:rowOff>
    </xdr:to>
    <xdr:sp macro="" textlink="">
      <xdr:nvSpPr>
        <xdr:cNvPr id="783" name="楕円 782"/>
        <xdr:cNvSpPr/>
      </xdr:nvSpPr>
      <xdr:spPr>
        <a:xfrm>
          <a:off x="15430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xdr:rowOff>
    </xdr:from>
    <xdr:to>
      <xdr:col>85</xdr:col>
      <xdr:colOff>127000</xdr:colOff>
      <xdr:row>106</xdr:row>
      <xdr:rowOff>20682</xdr:rowOff>
    </xdr:to>
    <xdr:cxnSp macro="">
      <xdr:nvCxnSpPr>
        <xdr:cNvPr id="784" name="直線コネクタ 783"/>
        <xdr:cNvCxnSpPr/>
      </xdr:nvCxnSpPr>
      <xdr:spPr>
        <a:xfrm>
          <a:off x="15481300" y="181829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97245</xdr:rowOff>
    </xdr:from>
    <xdr:to>
      <xdr:col>76</xdr:col>
      <xdr:colOff>165100</xdr:colOff>
      <xdr:row>106</xdr:row>
      <xdr:rowOff>27395</xdr:rowOff>
    </xdr:to>
    <xdr:sp macro="" textlink="">
      <xdr:nvSpPr>
        <xdr:cNvPr id="785" name="楕円 784"/>
        <xdr:cNvSpPr/>
      </xdr:nvSpPr>
      <xdr:spPr>
        <a:xfrm>
          <a:off x="14541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148045</xdr:rowOff>
    </xdr:from>
    <xdr:to>
      <xdr:col>81</xdr:col>
      <xdr:colOff>50800</xdr:colOff>
      <xdr:row>106</xdr:row>
      <xdr:rowOff>9252</xdr:rowOff>
    </xdr:to>
    <xdr:cxnSp macro="">
      <xdr:nvCxnSpPr>
        <xdr:cNvPr id="786" name="直線コネクタ 785"/>
        <xdr:cNvCxnSpPr/>
      </xdr:nvCxnSpPr>
      <xdr:spPr>
        <a:xfrm>
          <a:off x="14592300" y="181502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787" name="楕円 786"/>
        <xdr:cNvSpPr/>
      </xdr:nvSpPr>
      <xdr:spPr>
        <a:xfrm>
          <a:off x="13652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134982</xdr:rowOff>
    </xdr:from>
    <xdr:to>
      <xdr:col>76</xdr:col>
      <xdr:colOff>114300</xdr:colOff>
      <xdr:row>105</xdr:row>
      <xdr:rowOff>148045</xdr:rowOff>
    </xdr:to>
    <xdr:cxnSp macro="">
      <xdr:nvCxnSpPr>
        <xdr:cNvPr id="788" name="直線コネクタ 787"/>
        <xdr:cNvCxnSpPr/>
      </xdr:nvCxnSpPr>
      <xdr:spPr>
        <a:xfrm>
          <a:off x="13703300" y="1813723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64588</xdr:rowOff>
    </xdr:from>
    <xdr:to>
      <xdr:col>67</xdr:col>
      <xdr:colOff>101600</xdr:colOff>
      <xdr:row>105</xdr:row>
      <xdr:rowOff>166188</xdr:rowOff>
    </xdr:to>
    <xdr:sp macro="" textlink="">
      <xdr:nvSpPr>
        <xdr:cNvPr id="789" name="楕円 788"/>
        <xdr:cNvSpPr/>
      </xdr:nvSpPr>
      <xdr:spPr>
        <a:xfrm>
          <a:off x="12763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115388</xdr:rowOff>
    </xdr:from>
    <xdr:to>
      <xdr:col>71</xdr:col>
      <xdr:colOff>177800</xdr:colOff>
      <xdr:row>105</xdr:row>
      <xdr:rowOff>134982</xdr:rowOff>
    </xdr:to>
    <xdr:cxnSp macro="">
      <xdr:nvCxnSpPr>
        <xdr:cNvPr id="790" name="直線コネクタ 789"/>
        <xdr:cNvCxnSpPr/>
      </xdr:nvCxnSpPr>
      <xdr:spPr>
        <a:xfrm>
          <a:off x="12814300" y="1811763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791" name="n_1aveValue【公民館】&#10;有形固定資産減価償却率"/>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792" name="n_2aveValue【公民館】&#10;有形固定資産減価償却率"/>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793" name="n_3aveValue【公民館】&#10;有形固定資産減価償却率"/>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794" name="n_4aveValue【公民館】&#10;有形固定資産減価償却率"/>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51179</xdr:rowOff>
    </xdr:from>
    <xdr:ext cx="405111" cy="259045"/>
    <xdr:sp macro="" textlink="">
      <xdr:nvSpPr>
        <xdr:cNvPr id="795" name="n_1mainValue【公民館】&#10;有形固定資産減価償却率"/>
        <xdr:cNvSpPr txBox="1"/>
      </xdr:nvSpPr>
      <xdr:spPr>
        <a:xfrm>
          <a:off x="152660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43922</xdr:rowOff>
    </xdr:from>
    <xdr:ext cx="405111" cy="259045"/>
    <xdr:sp macro="" textlink="">
      <xdr:nvSpPr>
        <xdr:cNvPr id="796" name="n_2mainValue【公民館】&#10;有形固定資産減価償却率"/>
        <xdr:cNvSpPr txBox="1"/>
      </xdr:nvSpPr>
      <xdr:spPr>
        <a:xfrm>
          <a:off x="14389744" y="178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5459</xdr:rowOff>
    </xdr:from>
    <xdr:ext cx="405111" cy="259045"/>
    <xdr:sp macro="" textlink="">
      <xdr:nvSpPr>
        <xdr:cNvPr id="797" name="n_3mainValue【公民館】&#10;有形固定資産減価償却率"/>
        <xdr:cNvSpPr txBox="1"/>
      </xdr:nvSpPr>
      <xdr:spPr>
        <a:xfrm>
          <a:off x="13500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798" name="n_4mainValue【公民館】&#10;有形固定資産減価償却率"/>
        <xdr:cNvSpPr txBox="1"/>
      </xdr:nvSpPr>
      <xdr:spPr>
        <a:xfrm>
          <a:off x="12611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5"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27" name="フローチャート: 判断 826"/>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28" name="フローチャート: 判断 827"/>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29" name="フローチャート: 判断 828"/>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0" name="フローチャート: 判断 829"/>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137413</xdr:rowOff>
    </xdr:from>
    <xdr:to>
      <xdr:col>116</xdr:col>
      <xdr:colOff>114300</xdr:colOff>
      <xdr:row>106</xdr:row>
      <xdr:rowOff>67563</xdr:rowOff>
    </xdr:to>
    <xdr:sp macro="" textlink="">
      <xdr:nvSpPr>
        <xdr:cNvPr id="836" name="楕円 835"/>
        <xdr:cNvSpPr/>
      </xdr:nvSpPr>
      <xdr:spPr>
        <a:xfrm>
          <a:off x="221107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115840</xdr:rowOff>
    </xdr:from>
    <xdr:ext cx="469744" cy="259045"/>
    <xdr:sp macro="" textlink="">
      <xdr:nvSpPr>
        <xdr:cNvPr id="837" name="【公民館】&#10;一人当たり面積該当値テキスト"/>
        <xdr:cNvSpPr txBox="1"/>
      </xdr:nvSpPr>
      <xdr:spPr>
        <a:xfrm>
          <a:off x="22199600"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121413</xdr:rowOff>
    </xdr:from>
    <xdr:to>
      <xdr:col>112</xdr:col>
      <xdr:colOff>38100</xdr:colOff>
      <xdr:row>106</xdr:row>
      <xdr:rowOff>51563</xdr:rowOff>
    </xdr:to>
    <xdr:sp macro="" textlink="">
      <xdr:nvSpPr>
        <xdr:cNvPr id="838" name="楕円 837"/>
        <xdr:cNvSpPr/>
      </xdr:nvSpPr>
      <xdr:spPr>
        <a:xfrm>
          <a:off x="21272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763</xdr:rowOff>
    </xdr:from>
    <xdr:to>
      <xdr:col>116</xdr:col>
      <xdr:colOff>63500</xdr:colOff>
      <xdr:row>106</xdr:row>
      <xdr:rowOff>16763</xdr:rowOff>
    </xdr:to>
    <xdr:cxnSp macro="">
      <xdr:nvCxnSpPr>
        <xdr:cNvPr id="839" name="直線コネクタ 838"/>
        <xdr:cNvCxnSpPr/>
      </xdr:nvCxnSpPr>
      <xdr:spPr>
        <a:xfrm>
          <a:off x="21323300" y="18174463"/>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130556</xdr:rowOff>
    </xdr:from>
    <xdr:to>
      <xdr:col>107</xdr:col>
      <xdr:colOff>101600</xdr:colOff>
      <xdr:row>106</xdr:row>
      <xdr:rowOff>60706</xdr:rowOff>
    </xdr:to>
    <xdr:sp macro="" textlink="">
      <xdr:nvSpPr>
        <xdr:cNvPr id="840" name="楕円 839"/>
        <xdr:cNvSpPr/>
      </xdr:nvSpPr>
      <xdr:spPr>
        <a:xfrm>
          <a:off x="20383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763</xdr:rowOff>
    </xdr:from>
    <xdr:to>
      <xdr:col>111</xdr:col>
      <xdr:colOff>177800</xdr:colOff>
      <xdr:row>106</xdr:row>
      <xdr:rowOff>9906</xdr:rowOff>
    </xdr:to>
    <xdr:cxnSp macro="">
      <xdr:nvCxnSpPr>
        <xdr:cNvPr id="841" name="直線コネクタ 840"/>
        <xdr:cNvCxnSpPr/>
      </xdr:nvCxnSpPr>
      <xdr:spPr>
        <a:xfrm flipV="1">
          <a:off x="20434300" y="1817446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137413</xdr:rowOff>
    </xdr:from>
    <xdr:to>
      <xdr:col>102</xdr:col>
      <xdr:colOff>165100</xdr:colOff>
      <xdr:row>106</xdr:row>
      <xdr:rowOff>67563</xdr:rowOff>
    </xdr:to>
    <xdr:sp macro="" textlink="">
      <xdr:nvSpPr>
        <xdr:cNvPr id="842" name="楕円 841"/>
        <xdr:cNvSpPr/>
      </xdr:nvSpPr>
      <xdr:spPr>
        <a:xfrm>
          <a:off x="19494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xdr:rowOff>
    </xdr:from>
    <xdr:to>
      <xdr:col>107</xdr:col>
      <xdr:colOff>50800</xdr:colOff>
      <xdr:row>106</xdr:row>
      <xdr:rowOff>16763</xdr:rowOff>
    </xdr:to>
    <xdr:cxnSp macro="">
      <xdr:nvCxnSpPr>
        <xdr:cNvPr id="843" name="直線コネクタ 842"/>
        <xdr:cNvCxnSpPr/>
      </xdr:nvCxnSpPr>
      <xdr:spPr>
        <a:xfrm flipV="1">
          <a:off x="19545300" y="1818360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xdr:rowOff>
    </xdr:from>
    <xdr:to>
      <xdr:col>98</xdr:col>
      <xdr:colOff>38100</xdr:colOff>
      <xdr:row>106</xdr:row>
      <xdr:rowOff>110998</xdr:rowOff>
    </xdr:to>
    <xdr:sp macro="" textlink="">
      <xdr:nvSpPr>
        <xdr:cNvPr id="844" name="楕円 843"/>
        <xdr:cNvSpPr/>
      </xdr:nvSpPr>
      <xdr:spPr>
        <a:xfrm>
          <a:off x="18605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xdr:rowOff>
    </xdr:from>
    <xdr:to>
      <xdr:col>102</xdr:col>
      <xdr:colOff>114300</xdr:colOff>
      <xdr:row>106</xdr:row>
      <xdr:rowOff>60198</xdr:rowOff>
    </xdr:to>
    <xdr:cxnSp macro="">
      <xdr:nvCxnSpPr>
        <xdr:cNvPr id="845" name="直線コネクタ 844"/>
        <xdr:cNvCxnSpPr/>
      </xdr:nvCxnSpPr>
      <xdr:spPr>
        <a:xfrm flipV="1">
          <a:off x="18656300" y="1819046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846" name="n_1aveValue【公民館】&#10;一人当たり面積"/>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847" name="n_2aveValue【公民館】&#10;一人当たり面積"/>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848" name="n_3aveValue【公民館】&#10;一人当たり面積"/>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49"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68090</xdr:rowOff>
    </xdr:from>
    <xdr:ext cx="469744" cy="259045"/>
    <xdr:sp macro="" textlink="">
      <xdr:nvSpPr>
        <xdr:cNvPr id="850" name="n_1mainValue【公民館】&#10;一人当たり面積"/>
        <xdr:cNvSpPr txBox="1"/>
      </xdr:nvSpPr>
      <xdr:spPr>
        <a:xfrm>
          <a:off x="210757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51833</xdr:rowOff>
    </xdr:from>
    <xdr:ext cx="469744" cy="259045"/>
    <xdr:sp macro="" textlink="">
      <xdr:nvSpPr>
        <xdr:cNvPr id="851" name="n_2mainValue【公民館】&#10;一人当たり面積"/>
        <xdr:cNvSpPr txBox="1"/>
      </xdr:nvSpPr>
      <xdr:spPr>
        <a:xfrm>
          <a:off x="201994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58690</xdr:rowOff>
    </xdr:from>
    <xdr:ext cx="469744" cy="259045"/>
    <xdr:sp macro="" textlink="">
      <xdr:nvSpPr>
        <xdr:cNvPr id="852" name="n_3mainValue【公民館】&#10;一人当たり面積"/>
        <xdr:cNvSpPr txBox="1"/>
      </xdr:nvSpPr>
      <xdr:spPr>
        <a:xfrm>
          <a:off x="193104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102125</xdr:rowOff>
    </xdr:from>
    <xdr:ext cx="469744" cy="259045"/>
    <xdr:sp macro="" textlink="">
      <xdr:nvSpPr>
        <xdr:cNvPr id="853" name="n_4mainValue【公民館】&#10;一人当たり面積"/>
        <xdr:cNvSpPr txBox="1"/>
      </xdr:nvSpPr>
      <xdr:spPr>
        <a:xfrm>
          <a:off x="18421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道路、公営住宅及び港湾・漁湾施設については、類似団体と比較して特に有形固定資産減価償却率が高くなっている。公営住宅については築後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おり、施設の老朽化が一層進行することから備前市公営住宅等長寿命化計画に基づき、建替え、用途廃止、個別改善等を行う。長寿命化が可能な施設については、適切な管理運営を行うとともに、ニーズを考慮したサービス内容の見直しや施設整備を進めていく必要がある。</a:t>
          </a:r>
        </a:p>
        <a:p>
          <a:r>
            <a:rPr kumimoji="1" lang="ja-JP" altLang="en-US" sz="1300">
              <a:latin typeface="ＭＳ Ｐゴシック" panose="020B0600070205080204" pitchFamily="50" charset="-128"/>
              <a:ea typeface="ＭＳ Ｐゴシック" panose="020B0600070205080204" pitchFamily="50" charset="-128"/>
            </a:rPr>
            <a:t>また、当市では子育て支援に力を入れており、幼保一体型施設の整備を行ったことから、認定こども園・幼稚園・保育所の一人当たり面積が類似団体と比較しても非常に高い水準となっている。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32,667
32,113
258.14
21,404,730
20,306,011
878,438
12,533,511
19,762,317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167459</xdr:rowOff>
    </xdr:from>
    <xdr:to>
      <xdr:col>24</xdr:col>
      <xdr:colOff>114300</xdr:colOff>
      <xdr:row>40</xdr:row>
      <xdr:rowOff>97609</xdr:rowOff>
    </xdr:to>
    <xdr:sp macro="" textlink="">
      <xdr:nvSpPr>
        <xdr:cNvPr id="74" name="楕円 73"/>
        <xdr:cNvSpPr/>
      </xdr:nvSpPr>
      <xdr:spPr>
        <a:xfrm>
          <a:off x="4584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145886</xdr:rowOff>
    </xdr:from>
    <xdr:ext cx="405111" cy="259045"/>
    <xdr:sp macro="" textlink="">
      <xdr:nvSpPr>
        <xdr:cNvPr id="75" name="【図書館】&#10;有形固定資産減価償却率該当値テキスト"/>
        <xdr:cNvSpPr txBox="1"/>
      </xdr:nvSpPr>
      <xdr:spPr>
        <a:xfrm>
          <a:off x="4673600"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134801</xdr:rowOff>
    </xdr:from>
    <xdr:to>
      <xdr:col>20</xdr:col>
      <xdr:colOff>38100</xdr:colOff>
      <xdr:row>40</xdr:row>
      <xdr:rowOff>64951</xdr:rowOff>
    </xdr:to>
    <xdr:sp macro="" textlink="">
      <xdr:nvSpPr>
        <xdr:cNvPr id="76" name="楕円 75"/>
        <xdr:cNvSpPr/>
      </xdr:nvSpPr>
      <xdr:spPr>
        <a:xfrm>
          <a:off x="3746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xdr:rowOff>
    </xdr:from>
    <xdr:to>
      <xdr:col>24</xdr:col>
      <xdr:colOff>63500</xdr:colOff>
      <xdr:row>40</xdr:row>
      <xdr:rowOff>46809</xdr:rowOff>
    </xdr:to>
    <xdr:cxnSp macro="">
      <xdr:nvCxnSpPr>
        <xdr:cNvPr id="77" name="直線コネクタ 76"/>
        <xdr:cNvCxnSpPr/>
      </xdr:nvCxnSpPr>
      <xdr:spPr>
        <a:xfrm>
          <a:off x="3797300" y="68721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105410</xdr:rowOff>
    </xdr:from>
    <xdr:to>
      <xdr:col>15</xdr:col>
      <xdr:colOff>101600</xdr:colOff>
      <xdr:row>40</xdr:row>
      <xdr:rowOff>35560</xdr:rowOff>
    </xdr:to>
    <xdr:sp macro="" textlink="">
      <xdr:nvSpPr>
        <xdr:cNvPr id="78" name="楕円 77"/>
        <xdr:cNvSpPr/>
      </xdr:nvSpPr>
      <xdr:spPr>
        <a:xfrm>
          <a:off x="2857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40</xdr:row>
      <xdr:rowOff>14151</xdr:rowOff>
    </xdr:to>
    <xdr:cxnSp macro="">
      <xdr:nvCxnSpPr>
        <xdr:cNvPr id="79" name="直線コネクタ 78"/>
        <xdr:cNvCxnSpPr/>
      </xdr:nvCxnSpPr>
      <xdr:spPr>
        <a:xfrm>
          <a:off x="2908300" y="68427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72753</xdr:rowOff>
    </xdr:from>
    <xdr:to>
      <xdr:col>10</xdr:col>
      <xdr:colOff>165100</xdr:colOff>
      <xdr:row>40</xdr:row>
      <xdr:rowOff>2903</xdr:rowOff>
    </xdr:to>
    <xdr:sp macro="" textlink="">
      <xdr:nvSpPr>
        <xdr:cNvPr id="80" name="楕円 79"/>
        <xdr:cNvSpPr/>
      </xdr:nvSpPr>
      <xdr:spPr>
        <a:xfrm>
          <a:off x="1968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123553</xdr:rowOff>
    </xdr:from>
    <xdr:to>
      <xdr:col>15</xdr:col>
      <xdr:colOff>50800</xdr:colOff>
      <xdr:row>39</xdr:row>
      <xdr:rowOff>156210</xdr:rowOff>
    </xdr:to>
    <xdr:cxnSp macro="">
      <xdr:nvCxnSpPr>
        <xdr:cNvPr id="81" name="直線コネクタ 80"/>
        <xdr:cNvCxnSpPr/>
      </xdr:nvCxnSpPr>
      <xdr:spPr>
        <a:xfrm>
          <a:off x="2019300" y="68101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44994</xdr:rowOff>
    </xdr:from>
    <xdr:to>
      <xdr:col>6</xdr:col>
      <xdr:colOff>38100</xdr:colOff>
      <xdr:row>39</xdr:row>
      <xdr:rowOff>146594</xdr:rowOff>
    </xdr:to>
    <xdr:sp macro="" textlink="">
      <xdr:nvSpPr>
        <xdr:cNvPr id="82" name="楕円 81"/>
        <xdr:cNvSpPr/>
      </xdr:nvSpPr>
      <xdr:spPr>
        <a:xfrm>
          <a:off x="1079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95794</xdr:rowOff>
    </xdr:from>
    <xdr:to>
      <xdr:col>10</xdr:col>
      <xdr:colOff>114300</xdr:colOff>
      <xdr:row>39</xdr:row>
      <xdr:rowOff>123553</xdr:rowOff>
    </xdr:to>
    <xdr:cxnSp macro="">
      <xdr:nvCxnSpPr>
        <xdr:cNvPr id="83" name="直線コネクタ 82"/>
        <xdr:cNvCxnSpPr/>
      </xdr:nvCxnSpPr>
      <xdr:spPr>
        <a:xfrm>
          <a:off x="1130300" y="67823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56078</xdr:rowOff>
    </xdr:from>
    <xdr:ext cx="405111" cy="259045"/>
    <xdr:sp macro="" textlink="">
      <xdr:nvSpPr>
        <xdr:cNvPr id="88" name="n_1mainValue【図書館】&#10;有形固定資産減価償却率"/>
        <xdr:cNvSpPr txBox="1"/>
      </xdr:nvSpPr>
      <xdr:spPr>
        <a:xfrm>
          <a:off x="35820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26687</xdr:rowOff>
    </xdr:from>
    <xdr:ext cx="405111" cy="259045"/>
    <xdr:sp macro="" textlink="">
      <xdr:nvSpPr>
        <xdr:cNvPr id="89" name="n_2mainValue【図書館】&#10;有形固定資産減価償却率"/>
        <xdr:cNvSpPr txBox="1"/>
      </xdr:nvSpPr>
      <xdr:spPr>
        <a:xfrm>
          <a:off x="2705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165480</xdr:rowOff>
    </xdr:from>
    <xdr:ext cx="405111" cy="259045"/>
    <xdr:sp macro="" textlink="">
      <xdr:nvSpPr>
        <xdr:cNvPr id="90" name="n_3mainValue【図書館】&#10;有形固定資産減価償却率"/>
        <xdr:cNvSpPr txBox="1"/>
      </xdr:nvSpPr>
      <xdr:spPr>
        <a:xfrm>
          <a:off x="1816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137721</xdr:rowOff>
    </xdr:from>
    <xdr:ext cx="405111" cy="259045"/>
    <xdr:sp macro="" textlink="">
      <xdr:nvSpPr>
        <xdr:cNvPr id="91" name="n_4mainValue【図書館】&#10;有形固定資産減価償却率"/>
        <xdr:cNvSpPr txBox="1"/>
      </xdr:nvSpPr>
      <xdr:spPr>
        <a:xfrm>
          <a:off x="927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36830</xdr:rowOff>
    </xdr:from>
    <xdr:to>
      <xdr:col>55</xdr:col>
      <xdr:colOff>50800</xdr:colOff>
      <xdr:row>41</xdr:row>
      <xdr:rowOff>138430</xdr:rowOff>
    </xdr:to>
    <xdr:sp macro="" textlink="">
      <xdr:nvSpPr>
        <xdr:cNvPr id="131" name="楕円 130"/>
        <xdr:cNvSpPr/>
      </xdr:nvSpPr>
      <xdr:spPr>
        <a:xfrm>
          <a:off x="10426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123207</xdr:rowOff>
    </xdr:from>
    <xdr:ext cx="469744" cy="259045"/>
    <xdr:sp macro="" textlink="">
      <xdr:nvSpPr>
        <xdr:cNvPr id="132" name="【図書館】&#10;一人当たり面積該当値テキスト"/>
        <xdr:cNvSpPr txBox="1"/>
      </xdr:nvSpPr>
      <xdr:spPr>
        <a:xfrm>
          <a:off x="10515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36830</xdr:rowOff>
    </xdr:from>
    <xdr:to>
      <xdr:col>50</xdr:col>
      <xdr:colOff>165100</xdr:colOff>
      <xdr:row>41</xdr:row>
      <xdr:rowOff>138430</xdr:rowOff>
    </xdr:to>
    <xdr:sp macro="" textlink="">
      <xdr:nvSpPr>
        <xdr:cNvPr id="133" name="楕円 132"/>
        <xdr:cNvSpPr/>
      </xdr:nvSpPr>
      <xdr:spPr>
        <a:xfrm>
          <a:off x="9588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87630</xdr:rowOff>
    </xdr:from>
    <xdr:to>
      <xdr:col>55</xdr:col>
      <xdr:colOff>0</xdr:colOff>
      <xdr:row>41</xdr:row>
      <xdr:rowOff>87630</xdr:rowOff>
    </xdr:to>
    <xdr:cxnSp macro="">
      <xdr:nvCxnSpPr>
        <xdr:cNvPr id="134" name="直線コネクタ 133"/>
        <xdr:cNvCxnSpPr/>
      </xdr:nvCxnSpPr>
      <xdr:spPr>
        <a:xfrm>
          <a:off x="9639300" y="711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87630</xdr:rowOff>
    </xdr:from>
    <xdr:to>
      <xdr:col>50</xdr:col>
      <xdr:colOff>114300</xdr:colOff>
      <xdr:row>41</xdr:row>
      <xdr:rowOff>95250</xdr:rowOff>
    </xdr:to>
    <xdr:cxnSp macro="">
      <xdr:nvCxnSpPr>
        <xdr:cNvPr id="136" name="直線コネクタ 135"/>
        <xdr:cNvCxnSpPr/>
      </xdr:nvCxnSpPr>
      <xdr:spPr>
        <a:xfrm flipV="1">
          <a:off x="8750300" y="7117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8" name="直線コネクタ 137"/>
        <xdr:cNvCxnSpPr/>
      </xdr:nvCxnSpPr>
      <xdr:spPr>
        <a:xfrm>
          <a:off x="7861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52070</xdr:rowOff>
    </xdr:from>
    <xdr:to>
      <xdr:col>36</xdr:col>
      <xdr:colOff>165100</xdr:colOff>
      <xdr:row>41</xdr:row>
      <xdr:rowOff>153670</xdr:rowOff>
    </xdr:to>
    <xdr:sp macro="" textlink="">
      <xdr:nvSpPr>
        <xdr:cNvPr id="139" name="楕円 138"/>
        <xdr:cNvSpPr/>
      </xdr:nvSpPr>
      <xdr:spPr>
        <a:xfrm>
          <a:off x="6921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102870</xdr:rowOff>
    </xdr:to>
    <xdr:cxnSp macro="">
      <xdr:nvCxnSpPr>
        <xdr:cNvPr id="140" name="直線コネクタ 139"/>
        <xdr:cNvCxnSpPr/>
      </xdr:nvCxnSpPr>
      <xdr:spPr>
        <a:xfrm flipV="1">
          <a:off x="6972300" y="7124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aveValue【図書館】&#10;一人当たり面積"/>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44" name="n_4aveValue【図書館】&#10;一人当たり面積"/>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129557</xdr:rowOff>
    </xdr:from>
    <xdr:ext cx="469744" cy="259045"/>
    <xdr:sp macro="" textlink="">
      <xdr:nvSpPr>
        <xdr:cNvPr id="145" name="n_1mainValue【図書館】&#10;一人当たり面積"/>
        <xdr:cNvSpPr txBox="1"/>
      </xdr:nvSpPr>
      <xdr:spPr>
        <a:xfrm>
          <a:off x="9391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6" name="n_2mainValue【図書館】&#10;一人当たり面積"/>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144797</xdr:rowOff>
    </xdr:from>
    <xdr:ext cx="469744" cy="259045"/>
    <xdr:sp macro="" textlink="">
      <xdr:nvSpPr>
        <xdr:cNvPr id="148" name="n_4mainValue【図書館】&#10;一人当たり面積"/>
        <xdr:cNvSpPr txBox="1"/>
      </xdr:nvSpPr>
      <xdr:spPr>
        <a:xfrm>
          <a:off x="6737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9" name="楕円 188"/>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90" name="【体育館・プール】&#10;有形固定資産減価償却率該当値テキスト"/>
        <xdr:cNvSpPr txBox="1"/>
      </xdr:nvSpPr>
      <xdr:spPr>
        <a:xfrm>
          <a:off x="4673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191" name="楕円 190"/>
        <xdr:cNvSpPr/>
      </xdr:nvSpPr>
      <xdr:spPr>
        <a:xfrm>
          <a:off x="3746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148590</xdr:rowOff>
    </xdr:to>
    <xdr:cxnSp macro="">
      <xdr:nvCxnSpPr>
        <xdr:cNvPr id="192" name="直線コネクタ 191"/>
        <xdr:cNvCxnSpPr/>
      </xdr:nvCxnSpPr>
      <xdr:spPr>
        <a:xfrm>
          <a:off x="3797300" y="103860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170180</xdr:rowOff>
    </xdr:from>
    <xdr:to>
      <xdr:col>15</xdr:col>
      <xdr:colOff>101600</xdr:colOff>
      <xdr:row>60</xdr:row>
      <xdr:rowOff>100330</xdr:rowOff>
    </xdr:to>
    <xdr:sp macro="" textlink="">
      <xdr:nvSpPr>
        <xdr:cNvPr id="193" name="楕円 192"/>
        <xdr:cNvSpPr/>
      </xdr:nvSpPr>
      <xdr:spPr>
        <a:xfrm>
          <a:off x="2857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49530</xdr:rowOff>
    </xdr:from>
    <xdr:to>
      <xdr:col>19</xdr:col>
      <xdr:colOff>177800</xdr:colOff>
      <xdr:row>60</xdr:row>
      <xdr:rowOff>99060</xdr:rowOff>
    </xdr:to>
    <xdr:cxnSp macro="">
      <xdr:nvCxnSpPr>
        <xdr:cNvPr id="194" name="直線コネクタ 193"/>
        <xdr:cNvCxnSpPr/>
      </xdr:nvCxnSpPr>
      <xdr:spPr>
        <a:xfrm>
          <a:off x="2908300" y="103365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107315</xdr:rowOff>
    </xdr:from>
    <xdr:to>
      <xdr:col>10</xdr:col>
      <xdr:colOff>165100</xdr:colOff>
      <xdr:row>61</xdr:row>
      <xdr:rowOff>37465</xdr:rowOff>
    </xdr:to>
    <xdr:sp macro="" textlink="">
      <xdr:nvSpPr>
        <xdr:cNvPr id="195" name="楕円 194"/>
        <xdr:cNvSpPr/>
      </xdr:nvSpPr>
      <xdr:spPr>
        <a:xfrm>
          <a:off x="1968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49530</xdr:rowOff>
    </xdr:from>
    <xdr:to>
      <xdr:col>15</xdr:col>
      <xdr:colOff>50800</xdr:colOff>
      <xdr:row>60</xdr:row>
      <xdr:rowOff>158115</xdr:rowOff>
    </xdr:to>
    <xdr:cxnSp macro="">
      <xdr:nvCxnSpPr>
        <xdr:cNvPr id="196" name="直線コネクタ 195"/>
        <xdr:cNvCxnSpPr/>
      </xdr:nvCxnSpPr>
      <xdr:spPr>
        <a:xfrm flipV="1">
          <a:off x="2019300" y="1033653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67310</xdr:rowOff>
    </xdr:from>
    <xdr:to>
      <xdr:col>6</xdr:col>
      <xdr:colOff>38100</xdr:colOff>
      <xdr:row>60</xdr:row>
      <xdr:rowOff>168910</xdr:rowOff>
    </xdr:to>
    <xdr:sp macro="" textlink="">
      <xdr:nvSpPr>
        <xdr:cNvPr id="197" name="楕円 196"/>
        <xdr:cNvSpPr/>
      </xdr:nvSpPr>
      <xdr:spPr>
        <a:xfrm>
          <a:off x="1079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118110</xdr:rowOff>
    </xdr:from>
    <xdr:to>
      <xdr:col>10</xdr:col>
      <xdr:colOff>114300</xdr:colOff>
      <xdr:row>60</xdr:row>
      <xdr:rowOff>158115</xdr:rowOff>
    </xdr:to>
    <xdr:cxnSp macro="">
      <xdr:nvCxnSpPr>
        <xdr:cNvPr id="198" name="直線コネクタ 197"/>
        <xdr:cNvCxnSpPr/>
      </xdr:nvCxnSpPr>
      <xdr:spPr>
        <a:xfrm>
          <a:off x="1130300" y="104051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165752</xdr:rowOff>
    </xdr:from>
    <xdr:ext cx="405111" cy="259045"/>
    <xdr:sp macro="" textlink="">
      <xdr:nvSpPr>
        <xdr:cNvPr id="199" name="n_1aveValue【体育館・プール】&#10;有形固定資産減価償却率"/>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3827</xdr:rowOff>
    </xdr:from>
    <xdr:ext cx="405111" cy="259045"/>
    <xdr:sp macro="" textlink="">
      <xdr:nvSpPr>
        <xdr:cNvPr id="200" name="n_2aveValue【体育館・プール】&#10;有形固定資産減価償却率"/>
        <xdr:cNvSpPr txBox="1"/>
      </xdr:nvSpPr>
      <xdr:spPr>
        <a:xfrm>
          <a:off x="2705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166387</xdr:rowOff>
    </xdr:from>
    <xdr:ext cx="405111" cy="259045"/>
    <xdr:sp macro="" textlink="">
      <xdr:nvSpPr>
        <xdr:cNvPr id="203" name="n_1mainValue【体育館・プール】&#10;有形固定資産減価償却率"/>
        <xdr:cNvSpPr txBox="1"/>
      </xdr:nvSpPr>
      <xdr:spPr>
        <a:xfrm>
          <a:off x="3582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116857</xdr:rowOff>
    </xdr:from>
    <xdr:ext cx="405111" cy="259045"/>
    <xdr:sp macro="" textlink="">
      <xdr:nvSpPr>
        <xdr:cNvPr id="204" name="n_2mainValue【体育館・プール】&#10;有形固定資産減価償却率"/>
        <xdr:cNvSpPr txBox="1"/>
      </xdr:nvSpPr>
      <xdr:spPr>
        <a:xfrm>
          <a:off x="2705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28592</xdr:rowOff>
    </xdr:from>
    <xdr:ext cx="405111" cy="259045"/>
    <xdr:sp macro="" textlink="">
      <xdr:nvSpPr>
        <xdr:cNvPr id="205" name="n_3mainValue【体育館・プール】&#10;有形固定資産減価償却率"/>
        <xdr:cNvSpPr txBox="1"/>
      </xdr:nvSpPr>
      <xdr:spPr>
        <a:xfrm>
          <a:off x="1816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160037</xdr:rowOff>
    </xdr:from>
    <xdr:ext cx="405111" cy="259045"/>
    <xdr:sp macro="" textlink="">
      <xdr:nvSpPr>
        <xdr:cNvPr id="206" name="n_4mainValue【体育館・プール】&#10;有形固定資産減価償却率"/>
        <xdr:cNvSpPr txBox="1"/>
      </xdr:nvSpPr>
      <xdr:spPr>
        <a:xfrm>
          <a:off x="927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119017</xdr:rowOff>
    </xdr:from>
    <xdr:to>
      <xdr:col>55</xdr:col>
      <xdr:colOff>50800</xdr:colOff>
      <xdr:row>61</xdr:row>
      <xdr:rowOff>49167</xdr:rowOff>
    </xdr:to>
    <xdr:sp macro="" textlink="">
      <xdr:nvSpPr>
        <xdr:cNvPr id="248" name="楕円 247"/>
        <xdr:cNvSpPr/>
      </xdr:nvSpPr>
      <xdr:spPr>
        <a:xfrm>
          <a:off x="10426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141894</xdr:rowOff>
    </xdr:from>
    <xdr:ext cx="469744" cy="259045"/>
    <xdr:sp macro="" textlink="">
      <xdr:nvSpPr>
        <xdr:cNvPr id="249" name="【体育館・プール】&#10;一人当たり面積該当値テキスト"/>
        <xdr:cNvSpPr txBox="1"/>
      </xdr:nvSpPr>
      <xdr:spPr>
        <a:xfrm>
          <a:off x="10515600"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11249</xdr:rowOff>
    </xdr:from>
    <xdr:to>
      <xdr:col>50</xdr:col>
      <xdr:colOff>165100</xdr:colOff>
      <xdr:row>61</xdr:row>
      <xdr:rowOff>112849</xdr:rowOff>
    </xdr:to>
    <xdr:sp macro="" textlink="">
      <xdr:nvSpPr>
        <xdr:cNvPr id="250" name="楕円 249"/>
        <xdr:cNvSpPr/>
      </xdr:nvSpPr>
      <xdr:spPr>
        <a:xfrm>
          <a:off x="9588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169817</xdr:rowOff>
    </xdr:from>
    <xdr:to>
      <xdr:col>55</xdr:col>
      <xdr:colOff>0</xdr:colOff>
      <xdr:row>61</xdr:row>
      <xdr:rowOff>62049</xdr:rowOff>
    </xdr:to>
    <xdr:cxnSp macro="">
      <xdr:nvCxnSpPr>
        <xdr:cNvPr id="251" name="直線コネクタ 250"/>
        <xdr:cNvCxnSpPr/>
      </xdr:nvCxnSpPr>
      <xdr:spPr>
        <a:xfrm flipV="1">
          <a:off x="9639300" y="10456817"/>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22678</xdr:rowOff>
    </xdr:from>
    <xdr:to>
      <xdr:col>46</xdr:col>
      <xdr:colOff>38100</xdr:colOff>
      <xdr:row>61</xdr:row>
      <xdr:rowOff>124278</xdr:rowOff>
    </xdr:to>
    <xdr:sp macro="" textlink="">
      <xdr:nvSpPr>
        <xdr:cNvPr id="252" name="楕円 251"/>
        <xdr:cNvSpPr/>
      </xdr:nvSpPr>
      <xdr:spPr>
        <a:xfrm>
          <a:off x="8699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62049</xdr:rowOff>
    </xdr:from>
    <xdr:to>
      <xdr:col>50</xdr:col>
      <xdr:colOff>114300</xdr:colOff>
      <xdr:row>61</xdr:row>
      <xdr:rowOff>73478</xdr:rowOff>
    </xdr:to>
    <xdr:cxnSp macro="">
      <xdr:nvCxnSpPr>
        <xdr:cNvPr id="253" name="直線コネクタ 252"/>
        <xdr:cNvCxnSpPr/>
      </xdr:nvCxnSpPr>
      <xdr:spPr>
        <a:xfrm flipV="1">
          <a:off x="8750300" y="105204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35741</xdr:rowOff>
    </xdr:from>
    <xdr:to>
      <xdr:col>41</xdr:col>
      <xdr:colOff>101600</xdr:colOff>
      <xdr:row>61</xdr:row>
      <xdr:rowOff>137341</xdr:rowOff>
    </xdr:to>
    <xdr:sp macro="" textlink="">
      <xdr:nvSpPr>
        <xdr:cNvPr id="254" name="楕円 253"/>
        <xdr:cNvSpPr/>
      </xdr:nvSpPr>
      <xdr:spPr>
        <a:xfrm>
          <a:off x="7810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73478</xdr:rowOff>
    </xdr:from>
    <xdr:to>
      <xdr:col>45</xdr:col>
      <xdr:colOff>177800</xdr:colOff>
      <xdr:row>61</xdr:row>
      <xdr:rowOff>86541</xdr:rowOff>
    </xdr:to>
    <xdr:cxnSp macro="">
      <xdr:nvCxnSpPr>
        <xdr:cNvPr id="255" name="直線コネクタ 254"/>
        <xdr:cNvCxnSpPr/>
      </xdr:nvCxnSpPr>
      <xdr:spPr>
        <a:xfrm flipV="1">
          <a:off x="7861300" y="105319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43906</xdr:rowOff>
    </xdr:from>
    <xdr:to>
      <xdr:col>36</xdr:col>
      <xdr:colOff>165100</xdr:colOff>
      <xdr:row>61</xdr:row>
      <xdr:rowOff>145506</xdr:rowOff>
    </xdr:to>
    <xdr:sp macro="" textlink="">
      <xdr:nvSpPr>
        <xdr:cNvPr id="256" name="楕円 255"/>
        <xdr:cNvSpPr/>
      </xdr:nvSpPr>
      <xdr:spPr>
        <a:xfrm>
          <a:off x="6921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86541</xdr:rowOff>
    </xdr:from>
    <xdr:to>
      <xdr:col>41</xdr:col>
      <xdr:colOff>50800</xdr:colOff>
      <xdr:row>61</xdr:row>
      <xdr:rowOff>94706</xdr:rowOff>
    </xdr:to>
    <xdr:cxnSp macro="">
      <xdr:nvCxnSpPr>
        <xdr:cNvPr id="257" name="直線コネクタ 256"/>
        <xdr:cNvCxnSpPr/>
      </xdr:nvCxnSpPr>
      <xdr:spPr>
        <a:xfrm flipV="1">
          <a:off x="6972300" y="1054499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59" name="n_2aveValue【体育館・プール】&#10;一人当たり面積"/>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56623</xdr:rowOff>
    </xdr:from>
    <xdr:ext cx="469744" cy="259045"/>
    <xdr:sp macro="" textlink="">
      <xdr:nvSpPr>
        <xdr:cNvPr id="260" name="n_3aveValue【体育館・プール】&#10;一人当たり面積"/>
        <xdr:cNvSpPr txBox="1"/>
      </xdr:nvSpPr>
      <xdr:spPr>
        <a:xfrm>
          <a:off x="7626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61" name="n_4aveValue【体育館・プール】&#10;一人当たり面積"/>
        <xdr:cNvSpPr txBox="1"/>
      </xdr:nvSpPr>
      <xdr:spPr>
        <a:xfrm>
          <a:off x="6737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129376</xdr:rowOff>
    </xdr:from>
    <xdr:ext cx="469744" cy="259045"/>
    <xdr:sp macro="" textlink="">
      <xdr:nvSpPr>
        <xdr:cNvPr id="262" name="n_1mainValue【体育館・プール】&#10;一人当たり面積"/>
        <xdr:cNvSpPr txBox="1"/>
      </xdr:nvSpPr>
      <xdr:spPr>
        <a:xfrm>
          <a:off x="93917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140805</xdr:rowOff>
    </xdr:from>
    <xdr:ext cx="469744" cy="259045"/>
    <xdr:sp macro="" textlink="">
      <xdr:nvSpPr>
        <xdr:cNvPr id="263" name="n_2mainValue【体育館・プール】&#10;一人当たり面積"/>
        <xdr:cNvSpPr txBox="1"/>
      </xdr:nvSpPr>
      <xdr:spPr>
        <a:xfrm>
          <a:off x="8515427" y="1025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153868</xdr:rowOff>
    </xdr:from>
    <xdr:ext cx="469744" cy="259045"/>
    <xdr:sp macro="" textlink="">
      <xdr:nvSpPr>
        <xdr:cNvPr id="264" name="n_3mainValue【体育館・プール】&#10;一人当たり面積"/>
        <xdr:cNvSpPr txBox="1"/>
      </xdr:nvSpPr>
      <xdr:spPr>
        <a:xfrm>
          <a:off x="7626427" y="1026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162033</xdr:rowOff>
    </xdr:from>
    <xdr:ext cx="469744" cy="259045"/>
    <xdr:sp macro="" textlink="">
      <xdr:nvSpPr>
        <xdr:cNvPr id="265" name="n_4mainValue【体育館・プール】&#10;一人当たり面積"/>
        <xdr:cNvSpPr txBox="1"/>
      </xdr:nvSpPr>
      <xdr:spPr>
        <a:xfrm>
          <a:off x="6737427" y="1027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306" name="楕円 305"/>
        <xdr:cNvSpPr/>
      </xdr:nvSpPr>
      <xdr:spPr>
        <a:xfrm>
          <a:off x="4584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71138</xdr:rowOff>
    </xdr:from>
    <xdr:ext cx="405111" cy="259045"/>
    <xdr:sp macro="" textlink="">
      <xdr:nvSpPr>
        <xdr:cNvPr id="307" name="【福祉施設】&#10;有形固定資産減価償却率該当値テキスト"/>
        <xdr:cNvSpPr txBox="1"/>
      </xdr:nvSpPr>
      <xdr:spPr>
        <a:xfrm>
          <a:off x="4673600"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636</xdr:rowOff>
    </xdr:from>
    <xdr:to>
      <xdr:col>20</xdr:col>
      <xdr:colOff>38100</xdr:colOff>
      <xdr:row>81</xdr:row>
      <xdr:rowOff>102236</xdr:rowOff>
    </xdr:to>
    <xdr:sp macro="" textlink="">
      <xdr:nvSpPr>
        <xdr:cNvPr id="308" name="楕円 307"/>
        <xdr:cNvSpPr/>
      </xdr:nvSpPr>
      <xdr:spPr>
        <a:xfrm>
          <a:off x="3746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51436</xdr:rowOff>
    </xdr:from>
    <xdr:to>
      <xdr:col>24</xdr:col>
      <xdr:colOff>63500</xdr:colOff>
      <xdr:row>81</xdr:row>
      <xdr:rowOff>99061</xdr:rowOff>
    </xdr:to>
    <xdr:cxnSp macro="">
      <xdr:nvCxnSpPr>
        <xdr:cNvPr id="309" name="直線コネクタ 308"/>
        <xdr:cNvCxnSpPr/>
      </xdr:nvCxnSpPr>
      <xdr:spPr>
        <a:xfrm>
          <a:off x="3797300" y="139388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124461</xdr:rowOff>
    </xdr:from>
    <xdr:to>
      <xdr:col>15</xdr:col>
      <xdr:colOff>101600</xdr:colOff>
      <xdr:row>81</xdr:row>
      <xdr:rowOff>54611</xdr:rowOff>
    </xdr:to>
    <xdr:sp macro="" textlink="">
      <xdr:nvSpPr>
        <xdr:cNvPr id="310" name="楕円 309"/>
        <xdr:cNvSpPr/>
      </xdr:nvSpPr>
      <xdr:spPr>
        <a:xfrm>
          <a:off x="2857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3811</xdr:rowOff>
    </xdr:from>
    <xdr:to>
      <xdr:col>19</xdr:col>
      <xdr:colOff>177800</xdr:colOff>
      <xdr:row>81</xdr:row>
      <xdr:rowOff>51436</xdr:rowOff>
    </xdr:to>
    <xdr:cxnSp macro="">
      <xdr:nvCxnSpPr>
        <xdr:cNvPr id="311" name="直線コネクタ 310"/>
        <xdr:cNvCxnSpPr/>
      </xdr:nvCxnSpPr>
      <xdr:spPr>
        <a:xfrm>
          <a:off x="2908300" y="138912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92075</xdr:rowOff>
    </xdr:from>
    <xdr:to>
      <xdr:col>10</xdr:col>
      <xdr:colOff>165100</xdr:colOff>
      <xdr:row>81</xdr:row>
      <xdr:rowOff>22225</xdr:rowOff>
    </xdr:to>
    <xdr:sp macro="" textlink="">
      <xdr:nvSpPr>
        <xdr:cNvPr id="312" name="楕円 311"/>
        <xdr:cNvSpPr/>
      </xdr:nvSpPr>
      <xdr:spPr>
        <a:xfrm>
          <a:off x="1968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142875</xdr:rowOff>
    </xdr:from>
    <xdr:to>
      <xdr:col>15</xdr:col>
      <xdr:colOff>50800</xdr:colOff>
      <xdr:row>81</xdr:row>
      <xdr:rowOff>3811</xdr:rowOff>
    </xdr:to>
    <xdr:cxnSp macro="">
      <xdr:nvCxnSpPr>
        <xdr:cNvPr id="313" name="直線コネクタ 312"/>
        <xdr:cNvCxnSpPr/>
      </xdr:nvCxnSpPr>
      <xdr:spPr>
        <a:xfrm>
          <a:off x="2019300" y="138588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130175</xdr:rowOff>
    </xdr:from>
    <xdr:to>
      <xdr:col>6</xdr:col>
      <xdr:colOff>38100</xdr:colOff>
      <xdr:row>81</xdr:row>
      <xdr:rowOff>60325</xdr:rowOff>
    </xdr:to>
    <xdr:sp macro="" textlink="">
      <xdr:nvSpPr>
        <xdr:cNvPr id="314" name="楕円 313"/>
        <xdr:cNvSpPr/>
      </xdr:nvSpPr>
      <xdr:spPr>
        <a:xfrm>
          <a:off x="1079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142875</xdr:rowOff>
    </xdr:from>
    <xdr:to>
      <xdr:col>10</xdr:col>
      <xdr:colOff>114300</xdr:colOff>
      <xdr:row>81</xdr:row>
      <xdr:rowOff>9525</xdr:rowOff>
    </xdr:to>
    <xdr:cxnSp macro="">
      <xdr:nvCxnSpPr>
        <xdr:cNvPr id="315" name="直線コネクタ 314"/>
        <xdr:cNvCxnSpPr/>
      </xdr:nvCxnSpPr>
      <xdr:spPr>
        <a:xfrm flipV="1">
          <a:off x="1130300" y="13858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7" name="n_2aveValue【福祉施設】&#10;有形固定資産減価償却率"/>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18" name="n_3aveValue【福祉施設】&#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112413</xdr:rowOff>
    </xdr:from>
    <xdr:ext cx="405111" cy="259045"/>
    <xdr:sp macro="" textlink="">
      <xdr:nvSpPr>
        <xdr:cNvPr id="319" name="n_4aveValue【福祉施設】&#10;有形固定資産減価償却率"/>
        <xdr:cNvSpPr txBox="1"/>
      </xdr:nvSpPr>
      <xdr:spPr>
        <a:xfrm>
          <a:off x="927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118763</xdr:rowOff>
    </xdr:from>
    <xdr:ext cx="405111" cy="259045"/>
    <xdr:sp macro="" textlink="">
      <xdr:nvSpPr>
        <xdr:cNvPr id="320" name="n_1mainValue【福祉施設】&#10;有形固定資産減価償却率"/>
        <xdr:cNvSpPr txBox="1"/>
      </xdr:nvSpPr>
      <xdr:spPr>
        <a:xfrm>
          <a:off x="3582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21" name="n_2mainValue【福祉施設】&#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38752</xdr:rowOff>
    </xdr:from>
    <xdr:ext cx="405111" cy="259045"/>
    <xdr:sp macro="" textlink="">
      <xdr:nvSpPr>
        <xdr:cNvPr id="322" name="n_3mainValue【福祉施設】&#10;有形固定資産減価償却率"/>
        <xdr:cNvSpPr txBox="1"/>
      </xdr:nvSpPr>
      <xdr:spPr>
        <a:xfrm>
          <a:off x="1816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76852</xdr:rowOff>
    </xdr:from>
    <xdr:ext cx="405111" cy="259045"/>
    <xdr:sp macro="" textlink="">
      <xdr:nvSpPr>
        <xdr:cNvPr id="323" name="n_4mainValue【福祉施設】&#10;有形固定資産減価償却率"/>
        <xdr:cNvSpPr txBox="1"/>
      </xdr:nvSpPr>
      <xdr:spPr>
        <a:xfrm>
          <a:off x="927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61" name="楕円 360"/>
        <xdr:cNvSpPr/>
      </xdr:nvSpPr>
      <xdr:spPr>
        <a:xfrm>
          <a:off x="10426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78757</xdr:rowOff>
    </xdr:from>
    <xdr:ext cx="469744" cy="259045"/>
    <xdr:sp macro="" textlink="">
      <xdr:nvSpPr>
        <xdr:cNvPr id="362" name="【福祉施設】&#10;一人当たり面積該当値テキスト"/>
        <xdr:cNvSpPr txBox="1"/>
      </xdr:nvSpPr>
      <xdr:spPr>
        <a:xfrm>
          <a:off x="10515600"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67311</xdr:rowOff>
    </xdr:from>
    <xdr:to>
      <xdr:col>50</xdr:col>
      <xdr:colOff>165100</xdr:colOff>
      <xdr:row>83</xdr:row>
      <xdr:rowOff>168911</xdr:rowOff>
    </xdr:to>
    <xdr:sp macro="" textlink="">
      <xdr:nvSpPr>
        <xdr:cNvPr id="363" name="楕円 362"/>
        <xdr:cNvSpPr/>
      </xdr:nvSpPr>
      <xdr:spPr>
        <a:xfrm>
          <a:off x="958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106680</xdr:rowOff>
    </xdr:from>
    <xdr:to>
      <xdr:col>55</xdr:col>
      <xdr:colOff>0</xdr:colOff>
      <xdr:row>83</xdr:row>
      <xdr:rowOff>118111</xdr:rowOff>
    </xdr:to>
    <xdr:cxnSp macro="">
      <xdr:nvCxnSpPr>
        <xdr:cNvPr id="364" name="直線コネクタ 363"/>
        <xdr:cNvCxnSpPr/>
      </xdr:nvCxnSpPr>
      <xdr:spPr>
        <a:xfrm flipV="1">
          <a:off x="9639300" y="143370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78739</xdr:rowOff>
    </xdr:from>
    <xdr:to>
      <xdr:col>46</xdr:col>
      <xdr:colOff>38100</xdr:colOff>
      <xdr:row>84</xdr:row>
      <xdr:rowOff>8889</xdr:rowOff>
    </xdr:to>
    <xdr:sp macro="" textlink="">
      <xdr:nvSpPr>
        <xdr:cNvPr id="365" name="楕円 364"/>
        <xdr:cNvSpPr/>
      </xdr:nvSpPr>
      <xdr:spPr>
        <a:xfrm>
          <a:off x="8699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118111</xdr:rowOff>
    </xdr:from>
    <xdr:to>
      <xdr:col>50</xdr:col>
      <xdr:colOff>114300</xdr:colOff>
      <xdr:row>83</xdr:row>
      <xdr:rowOff>129539</xdr:rowOff>
    </xdr:to>
    <xdr:cxnSp macro="">
      <xdr:nvCxnSpPr>
        <xdr:cNvPr id="366" name="直線コネクタ 365"/>
        <xdr:cNvCxnSpPr/>
      </xdr:nvCxnSpPr>
      <xdr:spPr>
        <a:xfrm flipV="1">
          <a:off x="8750300" y="143484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81026</xdr:rowOff>
    </xdr:from>
    <xdr:to>
      <xdr:col>41</xdr:col>
      <xdr:colOff>101600</xdr:colOff>
      <xdr:row>84</xdr:row>
      <xdr:rowOff>11176</xdr:rowOff>
    </xdr:to>
    <xdr:sp macro="" textlink="">
      <xdr:nvSpPr>
        <xdr:cNvPr id="367" name="楕円 366"/>
        <xdr:cNvSpPr/>
      </xdr:nvSpPr>
      <xdr:spPr>
        <a:xfrm>
          <a:off x="7810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129539</xdr:rowOff>
    </xdr:from>
    <xdr:to>
      <xdr:col>45</xdr:col>
      <xdr:colOff>177800</xdr:colOff>
      <xdr:row>83</xdr:row>
      <xdr:rowOff>131826</xdr:rowOff>
    </xdr:to>
    <xdr:cxnSp macro="">
      <xdr:nvCxnSpPr>
        <xdr:cNvPr id="368" name="直線コネクタ 367"/>
        <xdr:cNvCxnSpPr/>
      </xdr:nvCxnSpPr>
      <xdr:spPr>
        <a:xfrm flipV="1">
          <a:off x="7861300" y="143598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69596</xdr:rowOff>
    </xdr:from>
    <xdr:to>
      <xdr:col>36</xdr:col>
      <xdr:colOff>165100</xdr:colOff>
      <xdr:row>83</xdr:row>
      <xdr:rowOff>171196</xdr:rowOff>
    </xdr:to>
    <xdr:sp macro="" textlink="">
      <xdr:nvSpPr>
        <xdr:cNvPr id="369" name="楕円 368"/>
        <xdr:cNvSpPr/>
      </xdr:nvSpPr>
      <xdr:spPr>
        <a:xfrm>
          <a:off x="6921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120396</xdr:rowOff>
    </xdr:from>
    <xdr:to>
      <xdr:col>41</xdr:col>
      <xdr:colOff>50800</xdr:colOff>
      <xdr:row>83</xdr:row>
      <xdr:rowOff>131826</xdr:rowOff>
    </xdr:to>
    <xdr:cxnSp macro="">
      <xdr:nvCxnSpPr>
        <xdr:cNvPr id="370" name="直線コネクタ 369"/>
        <xdr:cNvCxnSpPr/>
      </xdr:nvCxnSpPr>
      <xdr:spPr>
        <a:xfrm>
          <a:off x="6972300" y="143507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xdr:cNvSpPr txBox="1"/>
      </xdr:nvSpPr>
      <xdr:spPr>
        <a:xfrm>
          <a:off x="9391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2" name="n_2aveValue【福祉施設】&#10;一人当たり面積"/>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3" name="n_3aveValue【福祉施設】&#10;一人当たり面積"/>
        <xdr:cNvSpPr txBox="1"/>
      </xdr:nvSpPr>
      <xdr:spPr>
        <a:xfrm>
          <a:off x="7626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4" name="n_4aveValue【福祉施設】&#10;一人当たり面積"/>
        <xdr:cNvSpPr txBox="1"/>
      </xdr:nvSpPr>
      <xdr:spPr>
        <a:xfrm>
          <a:off x="6737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13988</xdr:rowOff>
    </xdr:from>
    <xdr:ext cx="469744" cy="259045"/>
    <xdr:sp macro="" textlink="">
      <xdr:nvSpPr>
        <xdr:cNvPr id="375" name="n_1mainValue【福祉施設】&#10;一人当たり面積"/>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25416</xdr:rowOff>
    </xdr:from>
    <xdr:ext cx="469744" cy="259045"/>
    <xdr:sp macro="" textlink="">
      <xdr:nvSpPr>
        <xdr:cNvPr id="376" name="n_2mainValue【福祉施設】&#10;一人当たり面積"/>
        <xdr:cNvSpPr txBox="1"/>
      </xdr:nvSpPr>
      <xdr:spPr>
        <a:xfrm>
          <a:off x="85154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27703</xdr:rowOff>
    </xdr:from>
    <xdr:ext cx="469744" cy="259045"/>
    <xdr:sp macro="" textlink="">
      <xdr:nvSpPr>
        <xdr:cNvPr id="377" name="n_3mainValue【福祉施設】&#10;一人当たり面積"/>
        <xdr:cNvSpPr txBox="1"/>
      </xdr:nvSpPr>
      <xdr:spPr>
        <a:xfrm>
          <a:off x="7626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16273</xdr:rowOff>
    </xdr:from>
    <xdr:ext cx="469744" cy="259045"/>
    <xdr:sp macro="" textlink="">
      <xdr:nvSpPr>
        <xdr:cNvPr id="378" name="n_4mainValue【福祉施設】&#10;一人当たり面積"/>
        <xdr:cNvSpPr txBox="1"/>
      </xdr:nvSpPr>
      <xdr:spPr>
        <a:xfrm>
          <a:off x="67374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100512</xdr:rowOff>
    </xdr:from>
    <xdr:to>
      <xdr:col>24</xdr:col>
      <xdr:colOff>114300</xdr:colOff>
      <xdr:row>107</xdr:row>
      <xdr:rowOff>30662</xdr:rowOff>
    </xdr:to>
    <xdr:sp macro="" textlink="">
      <xdr:nvSpPr>
        <xdr:cNvPr id="420" name="楕円 419"/>
        <xdr:cNvSpPr/>
      </xdr:nvSpPr>
      <xdr:spPr>
        <a:xfrm>
          <a:off x="4584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78939</xdr:rowOff>
    </xdr:from>
    <xdr:ext cx="405111" cy="259045"/>
    <xdr:sp macro="" textlink="">
      <xdr:nvSpPr>
        <xdr:cNvPr id="421" name="【市民会館】&#10;有形固定資産減価償却率該当値テキスト"/>
        <xdr:cNvSpPr txBox="1"/>
      </xdr:nvSpPr>
      <xdr:spPr>
        <a:xfrm>
          <a:off x="4673600"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77651</xdr:rowOff>
    </xdr:from>
    <xdr:to>
      <xdr:col>20</xdr:col>
      <xdr:colOff>38100</xdr:colOff>
      <xdr:row>107</xdr:row>
      <xdr:rowOff>7801</xdr:rowOff>
    </xdr:to>
    <xdr:sp macro="" textlink="">
      <xdr:nvSpPr>
        <xdr:cNvPr id="422" name="楕円 421"/>
        <xdr:cNvSpPr/>
      </xdr:nvSpPr>
      <xdr:spPr>
        <a:xfrm>
          <a:off x="3746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128451</xdr:rowOff>
    </xdr:from>
    <xdr:to>
      <xdr:col>24</xdr:col>
      <xdr:colOff>63500</xdr:colOff>
      <xdr:row>106</xdr:row>
      <xdr:rowOff>151312</xdr:rowOff>
    </xdr:to>
    <xdr:cxnSp macro="">
      <xdr:nvCxnSpPr>
        <xdr:cNvPr id="423" name="直線コネクタ 422"/>
        <xdr:cNvCxnSpPr/>
      </xdr:nvCxnSpPr>
      <xdr:spPr>
        <a:xfrm>
          <a:off x="3797300" y="183021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53158</xdr:rowOff>
    </xdr:from>
    <xdr:to>
      <xdr:col>15</xdr:col>
      <xdr:colOff>101600</xdr:colOff>
      <xdr:row>106</xdr:row>
      <xdr:rowOff>154758</xdr:rowOff>
    </xdr:to>
    <xdr:sp macro="" textlink="">
      <xdr:nvSpPr>
        <xdr:cNvPr id="424" name="楕円 423"/>
        <xdr:cNvSpPr/>
      </xdr:nvSpPr>
      <xdr:spPr>
        <a:xfrm>
          <a:off x="2857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103958</xdr:rowOff>
    </xdr:from>
    <xdr:to>
      <xdr:col>19</xdr:col>
      <xdr:colOff>177800</xdr:colOff>
      <xdr:row>106</xdr:row>
      <xdr:rowOff>128451</xdr:rowOff>
    </xdr:to>
    <xdr:cxnSp macro="">
      <xdr:nvCxnSpPr>
        <xdr:cNvPr id="425" name="直線コネクタ 424"/>
        <xdr:cNvCxnSpPr/>
      </xdr:nvCxnSpPr>
      <xdr:spPr>
        <a:xfrm>
          <a:off x="2908300" y="182776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20501</xdr:rowOff>
    </xdr:from>
    <xdr:to>
      <xdr:col>10</xdr:col>
      <xdr:colOff>165100</xdr:colOff>
      <xdr:row>106</xdr:row>
      <xdr:rowOff>122101</xdr:rowOff>
    </xdr:to>
    <xdr:sp macro="" textlink="">
      <xdr:nvSpPr>
        <xdr:cNvPr id="426" name="楕円 425"/>
        <xdr:cNvSpPr/>
      </xdr:nvSpPr>
      <xdr:spPr>
        <a:xfrm>
          <a:off x="1968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71301</xdr:rowOff>
    </xdr:from>
    <xdr:to>
      <xdr:col>15</xdr:col>
      <xdr:colOff>50800</xdr:colOff>
      <xdr:row>106</xdr:row>
      <xdr:rowOff>103958</xdr:rowOff>
    </xdr:to>
    <xdr:cxnSp macro="">
      <xdr:nvCxnSpPr>
        <xdr:cNvPr id="427" name="直線コネクタ 426"/>
        <xdr:cNvCxnSpPr/>
      </xdr:nvCxnSpPr>
      <xdr:spPr>
        <a:xfrm>
          <a:off x="2019300" y="182450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4173</xdr:rowOff>
    </xdr:from>
    <xdr:to>
      <xdr:col>6</xdr:col>
      <xdr:colOff>38100</xdr:colOff>
      <xdr:row>106</xdr:row>
      <xdr:rowOff>105773</xdr:rowOff>
    </xdr:to>
    <xdr:sp macro="" textlink="">
      <xdr:nvSpPr>
        <xdr:cNvPr id="428" name="楕円 427"/>
        <xdr:cNvSpPr/>
      </xdr:nvSpPr>
      <xdr:spPr>
        <a:xfrm>
          <a:off x="1079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54973</xdr:rowOff>
    </xdr:from>
    <xdr:to>
      <xdr:col>10</xdr:col>
      <xdr:colOff>114300</xdr:colOff>
      <xdr:row>106</xdr:row>
      <xdr:rowOff>71301</xdr:rowOff>
    </xdr:to>
    <xdr:cxnSp macro="">
      <xdr:nvCxnSpPr>
        <xdr:cNvPr id="429" name="直線コネクタ 428"/>
        <xdr:cNvCxnSpPr/>
      </xdr:nvCxnSpPr>
      <xdr:spPr>
        <a:xfrm>
          <a:off x="1130300" y="182286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170378</xdr:rowOff>
    </xdr:from>
    <xdr:ext cx="405111" cy="259045"/>
    <xdr:sp macro="" textlink="">
      <xdr:nvSpPr>
        <xdr:cNvPr id="434" name="n_1mainValue【市民会館】&#10;有形固定資産減価償却率"/>
        <xdr:cNvSpPr txBox="1"/>
      </xdr:nvSpPr>
      <xdr:spPr>
        <a:xfrm>
          <a:off x="35820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145885</xdr:rowOff>
    </xdr:from>
    <xdr:ext cx="405111" cy="259045"/>
    <xdr:sp macro="" textlink="">
      <xdr:nvSpPr>
        <xdr:cNvPr id="435" name="n_2mainValue【市民会館】&#10;有形固定資産減価償却率"/>
        <xdr:cNvSpPr txBox="1"/>
      </xdr:nvSpPr>
      <xdr:spPr>
        <a:xfrm>
          <a:off x="2705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113228</xdr:rowOff>
    </xdr:from>
    <xdr:ext cx="405111" cy="259045"/>
    <xdr:sp macro="" textlink="">
      <xdr:nvSpPr>
        <xdr:cNvPr id="436" name="n_3mainValue【市民会館】&#10;有形固定資産減価償却率"/>
        <xdr:cNvSpPr txBox="1"/>
      </xdr:nvSpPr>
      <xdr:spPr>
        <a:xfrm>
          <a:off x="1816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96900</xdr:rowOff>
    </xdr:from>
    <xdr:ext cx="405111" cy="259045"/>
    <xdr:sp macro="" textlink="">
      <xdr:nvSpPr>
        <xdr:cNvPr id="437" name="n_4mainValue【市民会館】&#10;有形固定資産減価償却率"/>
        <xdr:cNvSpPr txBox="1"/>
      </xdr:nvSpPr>
      <xdr:spPr>
        <a:xfrm>
          <a:off x="927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97789</xdr:rowOff>
    </xdr:from>
    <xdr:to>
      <xdr:col>55</xdr:col>
      <xdr:colOff>50800</xdr:colOff>
      <xdr:row>106</xdr:row>
      <xdr:rowOff>27939</xdr:rowOff>
    </xdr:to>
    <xdr:sp macro="" textlink="">
      <xdr:nvSpPr>
        <xdr:cNvPr id="477" name="楕円 476"/>
        <xdr:cNvSpPr/>
      </xdr:nvSpPr>
      <xdr:spPr>
        <a:xfrm>
          <a:off x="10426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120666</xdr:rowOff>
    </xdr:from>
    <xdr:ext cx="469744" cy="259045"/>
    <xdr:sp macro="" textlink="">
      <xdr:nvSpPr>
        <xdr:cNvPr id="478" name="【市民会館】&#10;一人当たり面積該当値テキスト"/>
        <xdr:cNvSpPr txBox="1"/>
      </xdr:nvSpPr>
      <xdr:spPr>
        <a:xfrm>
          <a:off x="10515600"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111125</xdr:rowOff>
    </xdr:from>
    <xdr:to>
      <xdr:col>50</xdr:col>
      <xdr:colOff>165100</xdr:colOff>
      <xdr:row>106</xdr:row>
      <xdr:rowOff>41275</xdr:rowOff>
    </xdr:to>
    <xdr:sp macro="" textlink="">
      <xdr:nvSpPr>
        <xdr:cNvPr id="479" name="楕円 478"/>
        <xdr:cNvSpPr/>
      </xdr:nvSpPr>
      <xdr:spPr>
        <a:xfrm>
          <a:off x="9588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148589</xdr:rowOff>
    </xdr:from>
    <xdr:to>
      <xdr:col>55</xdr:col>
      <xdr:colOff>0</xdr:colOff>
      <xdr:row>105</xdr:row>
      <xdr:rowOff>161925</xdr:rowOff>
    </xdr:to>
    <xdr:cxnSp macro="">
      <xdr:nvCxnSpPr>
        <xdr:cNvPr id="480" name="直線コネクタ 479"/>
        <xdr:cNvCxnSpPr/>
      </xdr:nvCxnSpPr>
      <xdr:spPr>
        <a:xfrm flipV="1">
          <a:off x="9639300" y="181508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81" name="楕円 480"/>
        <xdr:cNvSpPr/>
      </xdr:nvSpPr>
      <xdr:spPr>
        <a:xfrm>
          <a:off x="8699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161925</xdr:rowOff>
    </xdr:from>
    <xdr:to>
      <xdr:col>50</xdr:col>
      <xdr:colOff>114300</xdr:colOff>
      <xdr:row>106</xdr:row>
      <xdr:rowOff>0</xdr:rowOff>
    </xdr:to>
    <xdr:cxnSp macro="">
      <xdr:nvCxnSpPr>
        <xdr:cNvPr id="482" name="直線コネクタ 481"/>
        <xdr:cNvCxnSpPr/>
      </xdr:nvCxnSpPr>
      <xdr:spPr>
        <a:xfrm flipV="1">
          <a:off x="8750300" y="18164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128270</xdr:rowOff>
    </xdr:from>
    <xdr:to>
      <xdr:col>41</xdr:col>
      <xdr:colOff>101600</xdr:colOff>
      <xdr:row>106</xdr:row>
      <xdr:rowOff>58420</xdr:rowOff>
    </xdr:to>
    <xdr:sp macro="" textlink="">
      <xdr:nvSpPr>
        <xdr:cNvPr id="483" name="楕円 482"/>
        <xdr:cNvSpPr/>
      </xdr:nvSpPr>
      <xdr:spPr>
        <a:xfrm>
          <a:off x="781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0</xdr:rowOff>
    </xdr:from>
    <xdr:to>
      <xdr:col>45</xdr:col>
      <xdr:colOff>177800</xdr:colOff>
      <xdr:row>106</xdr:row>
      <xdr:rowOff>7620</xdr:rowOff>
    </xdr:to>
    <xdr:cxnSp macro="">
      <xdr:nvCxnSpPr>
        <xdr:cNvPr id="484" name="直線コネクタ 483"/>
        <xdr:cNvCxnSpPr/>
      </xdr:nvCxnSpPr>
      <xdr:spPr>
        <a:xfrm flipV="1">
          <a:off x="7861300" y="1817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85" name="楕円 484"/>
        <xdr:cNvSpPr/>
      </xdr:nvSpPr>
      <xdr:spPr>
        <a:xfrm>
          <a:off x="6921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7620</xdr:rowOff>
    </xdr:from>
    <xdr:to>
      <xdr:col>41</xdr:col>
      <xdr:colOff>50800</xdr:colOff>
      <xdr:row>106</xdr:row>
      <xdr:rowOff>15239</xdr:rowOff>
    </xdr:to>
    <xdr:cxnSp macro="">
      <xdr:nvCxnSpPr>
        <xdr:cNvPr id="486" name="直線コネクタ 485"/>
        <xdr:cNvCxnSpPr/>
      </xdr:nvCxnSpPr>
      <xdr:spPr>
        <a:xfrm flipV="1">
          <a:off x="6972300" y="18181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aveValue【市民会館】&#10;一人当たり面積"/>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13352</xdr:rowOff>
    </xdr:from>
    <xdr:ext cx="469744" cy="259045"/>
    <xdr:sp macro="" textlink="">
      <xdr:nvSpPr>
        <xdr:cNvPr id="490" name="n_4aveValue【市民会館】&#10;一人当たり面積"/>
        <xdr:cNvSpPr txBox="1"/>
      </xdr:nvSpPr>
      <xdr:spPr>
        <a:xfrm>
          <a:off x="6737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57802</xdr:rowOff>
    </xdr:from>
    <xdr:ext cx="469744" cy="259045"/>
    <xdr:sp macro="" textlink="">
      <xdr:nvSpPr>
        <xdr:cNvPr id="491" name="n_1mainValue【市民会館】&#10;一人当たり面積"/>
        <xdr:cNvSpPr txBox="1"/>
      </xdr:nvSpPr>
      <xdr:spPr>
        <a:xfrm>
          <a:off x="9391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92" name="n_2main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74947</xdr:rowOff>
    </xdr:from>
    <xdr:ext cx="469744" cy="259045"/>
    <xdr:sp macro="" textlink="">
      <xdr:nvSpPr>
        <xdr:cNvPr id="493" name="n_3mainValue【市民会館】&#10;一人当たり面積"/>
        <xdr:cNvSpPr txBox="1"/>
      </xdr:nvSpPr>
      <xdr:spPr>
        <a:xfrm>
          <a:off x="7626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94" name="n_4mainValue【市民会館】&#10;一人当たり面積"/>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120650</xdr:rowOff>
    </xdr:from>
    <xdr:to>
      <xdr:col>85</xdr:col>
      <xdr:colOff>177800</xdr:colOff>
      <xdr:row>41</xdr:row>
      <xdr:rowOff>50800</xdr:rowOff>
    </xdr:to>
    <xdr:sp macro="" textlink="">
      <xdr:nvSpPr>
        <xdr:cNvPr id="535" name="楕円 534"/>
        <xdr:cNvSpPr/>
      </xdr:nvSpPr>
      <xdr:spPr>
        <a:xfrm>
          <a:off x="162687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35577</xdr:rowOff>
    </xdr:from>
    <xdr:ext cx="405111" cy="259045"/>
    <xdr:sp macro="" textlink="">
      <xdr:nvSpPr>
        <xdr:cNvPr id="536" name="【一般廃棄物処理施設】&#10;有形固定資産減価償却率該当値テキスト"/>
        <xdr:cNvSpPr txBox="1"/>
      </xdr:nvSpPr>
      <xdr:spPr>
        <a:xfrm>
          <a:off x="16357600" y="689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537" name="楕円 536"/>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41</xdr:row>
      <xdr:rowOff>0</xdr:rowOff>
    </xdr:to>
    <xdr:cxnSp macro="">
      <xdr:nvCxnSpPr>
        <xdr:cNvPr id="538" name="直線コネクタ 537"/>
        <xdr:cNvCxnSpPr/>
      </xdr:nvCxnSpPr>
      <xdr:spPr>
        <a:xfrm>
          <a:off x="15481300" y="69799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21590</xdr:rowOff>
    </xdr:from>
    <xdr:to>
      <xdr:col>76</xdr:col>
      <xdr:colOff>165100</xdr:colOff>
      <xdr:row>40</xdr:row>
      <xdr:rowOff>123190</xdr:rowOff>
    </xdr:to>
    <xdr:sp macro="" textlink="">
      <xdr:nvSpPr>
        <xdr:cNvPr id="539" name="楕円 538"/>
        <xdr:cNvSpPr/>
      </xdr:nvSpPr>
      <xdr:spPr>
        <a:xfrm>
          <a:off x="14541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72390</xdr:rowOff>
    </xdr:from>
    <xdr:to>
      <xdr:col>81</xdr:col>
      <xdr:colOff>50800</xdr:colOff>
      <xdr:row>40</xdr:row>
      <xdr:rowOff>121920</xdr:rowOff>
    </xdr:to>
    <xdr:cxnSp macro="">
      <xdr:nvCxnSpPr>
        <xdr:cNvPr id="540" name="直線コネクタ 539"/>
        <xdr:cNvCxnSpPr/>
      </xdr:nvCxnSpPr>
      <xdr:spPr>
        <a:xfrm>
          <a:off x="14592300" y="69303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137795</xdr:rowOff>
    </xdr:from>
    <xdr:to>
      <xdr:col>72</xdr:col>
      <xdr:colOff>38100</xdr:colOff>
      <xdr:row>40</xdr:row>
      <xdr:rowOff>67945</xdr:rowOff>
    </xdr:to>
    <xdr:sp macro="" textlink="">
      <xdr:nvSpPr>
        <xdr:cNvPr id="541" name="楕円 540"/>
        <xdr:cNvSpPr/>
      </xdr:nvSpPr>
      <xdr:spPr>
        <a:xfrm>
          <a:off x="13652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17145</xdr:rowOff>
    </xdr:from>
    <xdr:to>
      <xdr:col>76</xdr:col>
      <xdr:colOff>114300</xdr:colOff>
      <xdr:row>40</xdr:row>
      <xdr:rowOff>72390</xdr:rowOff>
    </xdr:to>
    <xdr:cxnSp macro="">
      <xdr:nvCxnSpPr>
        <xdr:cNvPr id="542" name="直線コネクタ 541"/>
        <xdr:cNvCxnSpPr/>
      </xdr:nvCxnSpPr>
      <xdr:spPr>
        <a:xfrm>
          <a:off x="13703300" y="68751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74930</xdr:rowOff>
    </xdr:from>
    <xdr:to>
      <xdr:col>67</xdr:col>
      <xdr:colOff>101600</xdr:colOff>
      <xdr:row>40</xdr:row>
      <xdr:rowOff>5080</xdr:rowOff>
    </xdr:to>
    <xdr:sp macro="" textlink="">
      <xdr:nvSpPr>
        <xdr:cNvPr id="543" name="楕円 542"/>
        <xdr:cNvSpPr/>
      </xdr:nvSpPr>
      <xdr:spPr>
        <a:xfrm>
          <a:off x="12763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125730</xdr:rowOff>
    </xdr:from>
    <xdr:to>
      <xdr:col>71</xdr:col>
      <xdr:colOff>177800</xdr:colOff>
      <xdr:row>40</xdr:row>
      <xdr:rowOff>17145</xdr:rowOff>
    </xdr:to>
    <xdr:cxnSp macro="">
      <xdr:nvCxnSpPr>
        <xdr:cNvPr id="544" name="直線コネクタ 543"/>
        <xdr:cNvCxnSpPr/>
      </xdr:nvCxnSpPr>
      <xdr:spPr>
        <a:xfrm>
          <a:off x="12814300" y="68122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8" name="n_4aveValue【一般廃棄物処理施設】&#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549" name="n_1mainValue【一般廃棄物処理施設】&#10;有形固定資産減価償却率"/>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114317</xdr:rowOff>
    </xdr:from>
    <xdr:ext cx="405111" cy="259045"/>
    <xdr:sp macro="" textlink="">
      <xdr:nvSpPr>
        <xdr:cNvPr id="550" name="n_2mainValue【一般廃棄物処理施設】&#10;有形固定資産減価償却率"/>
        <xdr:cNvSpPr txBox="1"/>
      </xdr:nvSpPr>
      <xdr:spPr>
        <a:xfrm>
          <a:off x="14389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59072</xdr:rowOff>
    </xdr:from>
    <xdr:ext cx="405111" cy="259045"/>
    <xdr:sp macro="" textlink="">
      <xdr:nvSpPr>
        <xdr:cNvPr id="551" name="n_3mainValue【一般廃棄物処理施設】&#10;有形固定資産減価償却率"/>
        <xdr:cNvSpPr txBox="1"/>
      </xdr:nvSpPr>
      <xdr:spPr>
        <a:xfrm>
          <a:off x="13500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167657</xdr:rowOff>
    </xdr:from>
    <xdr:ext cx="405111" cy="259045"/>
    <xdr:sp macro="" textlink="">
      <xdr:nvSpPr>
        <xdr:cNvPr id="552" name="n_4mainValue【一般廃棄物処理施設】&#10;有形固定資産減価償却率"/>
        <xdr:cNvSpPr txBox="1"/>
      </xdr:nvSpPr>
      <xdr:spPr>
        <a:xfrm>
          <a:off x="12611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29280</xdr:rowOff>
    </xdr:from>
    <xdr:to>
      <xdr:col>116</xdr:col>
      <xdr:colOff>114300</xdr:colOff>
      <xdr:row>42</xdr:row>
      <xdr:rowOff>130880</xdr:rowOff>
    </xdr:to>
    <xdr:sp macro="" textlink="">
      <xdr:nvSpPr>
        <xdr:cNvPr id="594" name="楕円 593"/>
        <xdr:cNvSpPr/>
      </xdr:nvSpPr>
      <xdr:spPr>
        <a:xfrm>
          <a:off x="22110700" y="72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115657</xdr:rowOff>
    </xdr:from>
    <xdr:ext cx="469744" cy="259045"/>
    <xdr:sp macro="" textlink="">
      <xdr:nvSpPr>
        <xdr:cNvPr id="595" name="【一般廃棄物処理施設】&#10;一人当たり有形固定資産（償却資産）額該当値テキスト"/>
        <xdr:cNvSpPr txBox="1"/>
      </xdr:nvSpPr>
      <xdr:spPr>
        <a:xfrm>
          <a:off x="22199600" y="71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29600</xdr:rowOff>
    </xdr:from>
    <xdr:to>
      <xdr:col>112</xdr:col>
      <xdr:colOff>38100</xdr:colOff>
      <xdr:row>42</xdr:row>
      <xdr:rowOff>131200</xdr:rowOff>
    </xdr:to>
    <xdr:sp macro="" textlink="">
      <xdr:nvSpPr>
        <xdr:cNvPr id="596" name="楕円 595"/>
        <xdr:cNvSpPr/>
      </xdr:nvSpPr>
      <xdr:spPr>
        <a:xfrm>
          <a:off x="21272500" y="72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80080</xdr:rowOff>
    </xdr:from>
    <xdr:to>
      <xdr:col>116</xdr:col>
      <xdr:colOff>63500</xdr:colOff>
      <xdr:row>42</xdr:row>
      <xdr:rowOff>80400</xdr:rowOff>
    </xdr:to>
    <xdr:cxnSp macro="">
      <xdr:nvCxnSpPr>
        <xdr:cNvPr id="597" name="直線コネクタ 596"/>
        <xdr:cNvCxnSpPr/>
      </xdr:nvCxnSpPr>
      <xdr:spPr>
        <a:xfrm flipV="1">
          <a:off x="21323300" y="728098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29861</xdr:rowOff>
    </xdr:from>
    <xdr:to>
      <xdr:col>107</xdr:col>
      <xdr:colOff>101600</xdr:colOff>
      <xdr:row>42</xdr:row>
      <xdr:rowOff>131461</xdr:rowOff>
    </xdr:to>
    <xdr:sp macro="" textlink="">
      <xdr:nvSpPr>
        <xdr:cNvPr id="598" name="楕円 597"/>
        <xdr:cNvSpPr/>
      </xdr:nvSpPr>
      <xdr:spPr>
        <a:xfrm>
          <a:off x="20383500" y="72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80400</xdr:rowOff>
    </xdr:from>
    <xdr:to>
      <xdr:col>111</xdr:col>
      <xdr:colOff>177800</xdr:colOff>
      <xdr:row>42</xdr:row>
      <xdr:rowOff>80661</xdr:rowOff>
    </xdr:to>
    <xdr:cxnSp macro="">
      <xdr:nvCxnSpPr>
        <xdr:cNvPr id="599" name="直線コネクタ 598"/>
        <xdr:cNvCxnSpPr/>
      </xdr:nvCxnSpPr>
      <xdr:spPr>
        <a:xfrm flipV="1">
          <a:off x="20434300" y="7281300"/>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30038</xdr:rowOff>
    </xdr:from>
    <xdr:to>
      <xdr:col>102</xdr:col>
      <xdr:colOff>165100</xdr:colOff>
      <xdr:row>42</xdr:row>
      <xdr:rowOff>131638</xdr:rowOff>
    </xdr:to>
    <xdr:sp macro="" textlink="">
      <xdr:nvSpPr>
        <xdr:cNvPr id="600" name="楕円 599"/>
        <xdr:cNvSpPr/>
      </xdr:nvSpPr>
      <xdr:spPr>
        <a:xfrm>
          <a:off x="19494500" y="72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80661</xdr:rowOff>
    </xdr:from>
    <xdr:to>
      <xdr:col>107</xdr:col>
      <xdr:colOff>50800</xdr:colOff>
      <xdr:row>42</xdr:row>
      <xdr:rowOff>80838</xdr:rowOff>
    </xdr:to>
    <xdr:cxnSp macro="">
      <xdr:nvCxnSpPr>
        <xdr:cNvPr id="601" name="直線コネクタ 600"/>
        <xdr:cNvCxnSpPr/>
      </xdr:nvCxnSpPr>
      <xdr:spPr>
        <a:xfrm flipV="1">
          <a:off x="19545300" y="7281561"/>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30207</xdr:rowOff>
    </xdr:from>
    <xdr:to>
      <xdr:col>98</xdr:col>
      <xdr:colOff>38100</xdr:colOff>
      <xdr:row>42</xdr:row>
      <xdr:rowOff>131807</xdr:rowOff>
    </xdr:to>
    <xdr:sp macro="" textlink="">
      <xdr:nvSpPr>
        <xdr:cNvPr id="602" name="楕円 601"/>
        <xdr:cNvSpPr/>
      </xdr:nvSpPr>
      <xdr:spPr>
        <a:xfrm>
          <a:off x="18605500" y="723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80838</xdr:rowOff>
    </xdr:from>
    <xdr:to>
      <xdr:col>102</xdr:col>
      <xdr:colOff>114300</xdr:colOff>
      <xdr:row>42</xdr:row>
      <xdr:rowOff>81007</xdr:rowOff>
    </xdr:to>
    <xdr:cxnSp macro="">
      <xdr:nvCxnSpPr>
        <xdr:cNvPr id="603" name="直線コネクタ 602"/>
        <xdr:cNvCxnSpPr/>
      </xdr:nvCxnSpPr>
      <xdr:spPr>
        <a:xfrm flipV="1">
          <a:off x="18656300" y="7281738"/>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605" name="n_2aveValue【一般廃棄物処理施設】&#10;一人当たり有形固定資産（償却資産）額"/>
        <xdr:cNvSpPr txBox="1"/>
      </xdr:nvSpPr>
      <xdr:spPr>
        <a:xfrm>
          <a:off x="20167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70655</xdr:rowOff>
    </xdr:from>
    <xdr:ext cx="534377" cy="259045"/>
    <xdr:sp macro="" textlink="">
      <xdr:nvSpPr>
        <xdr:cNvPr id="606" name="n_3aveValue【一般廃棄物処理施設】&#10;一人当たり有形固定資産（償却資産）額"/>
        <xdr:cNvSpPr txBox="1"/>
      </xdr:nvSpPr>
      <xdr:spPr>
        <a:xfrm>
          <a:off x="19278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86282</xdr:rowOff>
    </xdr:from>
    <xdr:ext cx="534377" cy="259045"/>
    <xdr:sp macro="" textlink="">
      <xdr:nvSpPr>
        <xdr:cNvPr id="607" name="n_4aveValue【一般廃棄物処理施設】&#10;一人当たり有形固定資産（償却資産）額"/>
        <xdr:cNvSpPr txBox="1"/>
      </xdr:nvSpPr>
      <xdr:spPr>
        <a:xfrm>
          <a:off x="18389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122327</xdr:rowOff>
    </xdr:from>
    <xdr:ext cx="469744" cy="259045"/>
    <xdr:sp macro="" textlink="">
      <xdr:nvSpPr>
        <xdr:cNvPr id="608" name="n_1mainValue【一般廃棄物処理施設】&#10;一人当たり有形固定資産（償却資産）額"/>
        <xdr:cNvSpPr txBox="1"/>
      </xdr:nvSpPr>
      <xdr:spPr>
        <a:xfrm>
          <a:off x="21075728" y="732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122588</xdr:rowOff>
    </xdr:from>
    <xdr:ext cx="469744" cy="259045"/>
    <xdr:sp macro="" textlink="">
      <xdr:nvSpPr>
        <xdr:cNvPr id="609" name="n_2mainValue【一般廃棄物処理施設】&#10;一人当たり有形固定資産（償却資産）額"/>
        <xdr:cNvSpPr txBox="1"/>
      </xdr:nvSpPr>
      <xdr:spPr>
        <a:xfrm>
          <a:off x="20199428" y="732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122765</xdr:rowOff>
    </xdr:from>
    <xdr:ext cx="469744" cy="259045"/>
    <xdr:sp macro="" textlink="">
      <xdr:nvSpPr>
        <xdr:cNvPr id="610" name="n_3mainValue【一般廃棄物処理施設】&#10;一人当たり有形固定資産（償却資産）額"/>
        <xdr:cNvSpPr txBox="1"/>
      </xdr:nvSpPr>
      <xdr:spPr>
        <a:xfrm>
          <a:off x="19310428" y="732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122934</xdr:rowOff>
    </xdr:from>
    <xdr:ext cx="469744" cy="259045"/>
    <xdr:sp macro="" textlink="">
      <xdr:nvSpPr>
        <xdr:cNvPr id="611" name="n_4mainValue【一般廃棄物処理施設】&#10;一人当たり有形固定資産（償却資産）額"/>
        <xdr:cNvSpPr txBox="1"/>
      </xdr:nvSpPr>
      <xdr:spPr>
        <a:xfrm>
          <a:off x="18421428" y="732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2" name="直線コネクタ 651"/>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3"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4" name="直線コネクタ 653"/>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5"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657" name="【消防施設】&#10;有形固定資産減価償却率平均値テキスト"/>
        <xdr:cNvSpPr txBox="1"/>
      </xdr:nvSpPr>
      <xdr:spPr>
        <a:xfrm>
          <a:off x="16357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58" name="フローチャート: 判断 657"/>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9" name="フローチャート: 判断 6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60" name="フローチャート: 判断 659"/>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1" name="フローチャート: 判断 6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2" name="フローチャート: 判断 661"/>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68" name="楕円 667"/>
        <xdr:cNvSpPr/>
      </xdr:nvSpPr>
      <xdr:spPr>
        <a:xfrm>
          <a:off x="162687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168291</xdr:rowOff>
    </xdr:from>
    <xdr:ext cx="405111" cy="259045"/>
    <xdr:sp macro="" textlink="">
      <xdr:nvSpPr>
        <xdr:cNvPr id="669" name="【消防施設】&#10;有形固定資産減価償却率該当値テキスト"/>
        <xdr:cNvSpPr txBox="1"/>
      </xdr:nvSpPr>
      <xdr:spPr>
        <a:xfrm>
          <a:off x="16357600"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93980</xdr:rowOff>
    </xdr:from>
    <xdr:to>
      <xdr:col>81</xdr:col>
      <xdr:colOff>101600</xdr:colOff>
      <xdr:row>82</xdr:row>
      <xdr:rowOff>24130</xdr:rowOff>
    </xdr:to>
    <xdr:sp macro="" textlink="">
      <xdr:nvSpPr>
        <xdr:cNvPr id="670" name="楕円 669"/>
        <xdr:cNvSpPr/>
      </xdr:nvSpPr>
      <xdr:spPr>
        <a:xfrm>
          <a:off x="15430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144780</xdr:rowOff>
    </xdr:from>
    <xdr:to>
      <xdr:col>85</xdr:col>
      <xdr:colOff>127000</xdr:colOff>
      <xdr:row>82</xdr:row>
      <xdr:rowOff>24764</xdr:rowOff>
    </xdr:to>
    <xdr:cxnSp macro="">
      <xdr:nvCxnSpPr>
        <xdr:cNvPr id="671" name="直線コネクタ 670"/>
        <xdr:cNvCxnSpPr/>
      </xdr:nvCxnSpPr>
      <xdr:spPr>
        <a:xfrm>
          <a:off x="15481300" y="1403223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42545</xdr:rowOff>
    </xdr:from>
    <xdr:to>
      <xdr:col>76</xdr:col>
      <xdr:colOff>165100</xdr:colOff>
      <xdr:row>81</xdr:row>
      <xdr:rowOff>144145</xdr:rowOff>
    </xdr:to>
    <xdr:sp macro="" textlink="">
      <xdr:nvSpPr>
        <xdr:cNvPr id="672" name="楕円 671"/>
        <xdr:cNvSpPr/>
      </xdr:nvSpPr>
      <xdr:spPr>
        <a:xfrm>
          <a:off x="14541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93345</xdr:rowOff>
    </xdr:from>
    <xdr:to>
      <xdr:col>81</xdr:col>
      <xdr:colOff>50800</xdr:colOff>
      <xdr:row>81</xdr:row>
      <xdr:rowOff>144780</xdr:rowOff>
    </xdr:to>
    <xdr:cxnSp macro="">
      <xdr:nvCxnSpPr>
        <xdr:cNvPr id="673" name="直線コネクタ 672"/>
        <xdr:cNvCxnSpPr/>
      </xdr:nvCxnSpPr>
      <xdr:spPr>
        <a:xfrm>
          <a:off x="14592300" y="139807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154939</xdr:rowOff>
    </xdr:from>
    <xdr:to>
      <xdr:col>72</xdr:col>
      <xdr:colOff>38100</xdr:colOff>
      <xdr:row>81</xdr:row>
      <xdr:rowOff>85089</xdr:rowOff>
    </xdr:to>
    <xdr:sp macro="" textlink="">
      <xdr:nvSpPr>
        <xdr:cNvPr id="674" name="楕円 673"/>
        <xdr:cNvSpPr/>
      </xdr:nvSpPr>
      <xdr:spPr>
        <a:xfrm>
          <a:off x="13652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34289</xdr:rowOff>
    </xdr:from>
    <xdr:to>
      <xdr:col>76</xdr:col>
      <xdr:colOff>114300</xdr:colOff>
      <xdr:row>81</xdr:row>
      <xdr:rowOff>93345</xdr:rowOff>
    </xdr:to>
    <xdr:cxnSp macro="">
      <xdr:nvCxnSpPr>
        <xdr:cNvPr id="675" name="直線コネクタ 674"/>
        <xdr:cNvCxnSpPr/>
      </xdr:nvCxnSpPr>
      <xdr:spPr>
        <a:xfrm>
          <a:off x="13703300" y="139217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63500</xdr:rowOff>
    </xdr:from>
    <xdr:to>
      <xdr:col>67</xdr:col>
      <xdr:colOff>101600</xdr:colOff>
      <xdr:row>80</xdr:row>
      <xdr:rowOff>165100</xdr:rowOff>
    </xdr:to>
    <xdr:sp macro="" textlink="">
      <xdr:nvSpPr>
        <xdr:cNvPr id="676" name="楕円 675"/>
        <xdr:cNvSpPr/>
      </xdr:nvSpPr>
      <xdr:spPr>
        <a:xfrm>
          <a:off x="1276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114300</xdr:rowOff>
    </xdr:from>
    <xdr:to>
      <xdr:col>71</xdr:col>
      <xdr:colOff>177800</xdr:colOff>
      <xdr:row>81</xdr:row>
      <xdr:rowOff>34289</xdr:rowOff>
    </xdr:to>
    <xdr:cxnSp macro="">
      <xdr:nvCxnSpPr>
        <xdr:cNvPr id="677" name="直線コネクタ 676"/>
        <xdr:cNvCxnSpPr/>
      </xdr:nvCxnSpPr>
      <xdr:spPr>
        <a:xfrm>
          <a:off x="12814300" y="138303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78" name="n_1aveValue【消防施設】&#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679" name="n_2aveValue【消防施設】&#10;有形固定資産減価償却率"/>
        <xdr:cNvSpPr txBox="1"/>
      </xdr:nvSpPr>
      <xdr:spPr>
        <a:xfrm>
          <a:off x="14389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680" name="n_3aveValue【消防施設】&#10;有形固定資産減価償却率"/>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681" name="n_4aveValue【消防施設】&#10;有形固定資産減価償却率"/>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40657</xdr:rowOff>
    </xdr:from>
    <xdr:ext cx="405111" cy="259045"/>
    <xdr:sp macro="" textlink="">
      <xdr:nvSpPr>
        <xdr:cNvPr id="682" name="n_1mainValue【消防施設】&#10;有形固定資産減価償却率"/>
        <xdr:cNvSpPr txBox="1"/>
      </xdr:nvSpPr>
      <xdr:spPr>
        <a:xfrm>
          <a:off x="15266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160672</xdr:rowOff>
    </xdr:from>
    <xdr:ext cx="405111" cy="259045"/>
    <xdr:sp macro="" textlink="">
      <xdr:nvSpPr>
        <xdr:cNvPr id="683" name="n_2mainValue【消防施設】&#10;有形固定資産減価償却率"/>
        <xdr:cNvSpPr txBox="1"/>
      </xdr:nvSpPr>
      <xdr:spPr>
        <a:xfrm>
          <a:off x="14389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101616</xdr:rowOff>
    </xdr:from>
    <xdr:ext cx="405111" cy="259045"/>
    <xdr:sp macro="" textlink="">
      <xdr:nvSpPr>
        <xdr:cNvPr id="684" name="n_3mainValue【消防施設】&#10;有形固定資産減価償却率"/>
        <xdr:cNvSpPr txBox="1"/>
      </xdr:nvSpPr>
      <xdr:spPr>
        <a:xfrm>
          <a:off x="13500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10177</xdr:rowOff>
    </xdr:from>
    <xdr:ext cx="405111" cy="259045"/>
    <xdr:sp macro="" textlink="">
      <xdr:nvSpPr>
        <xdr:cNvPr id="685" name="n_4mainValue【消防施設】&#10;有形固定資産減価償却率"/>
        <xdr:cNvSpPr txBox="1"/>
      </xdr:nvSpPr>
      <xdr:spPr>
        <a:xfrm>
          <a:off x="12611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11" name="直線コネクタ 710"/>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12"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13" name="直線コネクタ 712"/>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14"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15" name="直線コネクタ 714"/>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716" name="【消防施設】&#10;一人当たり面積平均値テキスト"/>
        <xdr:cNvSpPr txBox="1"/>
      </xdr:nvSpPr>
      <xdr:spPr>
        <a:xfrm>
          <a:off x="22199600" y="146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17" name="フローチャート: 判断 716"/>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18" name="フローチャート: 判断 717"/>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719" name="フローチャート: 判断 718"/>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720" name="フローチャート: 判断 719"/>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721" name="フローチャート: 判断 720"/>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38463</xdr:rowOff>
    </xdr:from>
    <xdr:to>
      <xdr:col>116</xdr:col>
      <xdr:colOff>114300</xdr:colOff>
      <xdr:row>78</xdr:row>
      <xdr:rowOff>140063</xdr:rowOff>
    </xdr:to>
    <xdr:sp macro="" textlink="">
      <xdr:nvSpPr>
        <xdr:cNvPr id="727" name="楕円 726"/>
        <xdr:cNvSpPr/>
      </xdr:nvSpPr>
      <xdr:spPr>
        <a:xfrm>
          <a:off x="22110700" y="1341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162940</xdr:rowOff>
    </xdr:from>
    <xdr:ext cx="469744" cy="259045"/>
    <xdr:sp macro="" textlink="">
      <xdr:nvSpPr>
        <xdr:cNvPr id="728" name="【消防施設】&#10;一人当たり面積該当値テキスト"/>
        <xdr:cNvSpPr txBox="1"/>
      </xdr:nvSpPr>
      <xdr:spPr>
        <a:xfrm>
          <a:off x="22199600" y="1336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66766</xdr:rowOff>
    </xdr:from>
    <xdr:to>
      <xdr:col>112</xdr:col>
      <xdr:colOff>38100</xdr:colOff>
      <xdr:row>78</xdr:row>
      <xdr:rowOff>168366</xdr:rowOff>
    </xdr:to>
    <xdr:sp macro="" textlink="">
      <xdr:nvSpPr>
        <xdr:cNvPr id="729" name="楕円 728"/>
        <xdr:cNvSpPr/>
      </xdr:nvSpPr>
      <xdr:spPr>
        <a:xfrm>
          <a:off x="21272500" y="134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89263</xdr:rowOff>
    </xdr:from>
    <xdr:to>
      <xdr:col>116</xdr:col>
      <xdr:colOff>63500</xdr:colOff>
      <xdr:row>78</xdr:row>
      <xdr:rowOff>117566</xdr:rowOff>
    </xdr:to>
    <xdr:cxnSp macro="">
      <xdr:nvCxnSpPr>
        <xdr:cNvPr id="730" name="直線コネクタ 729"/>
        <xdr:cNvCxnSpPr/>
      </xdr:nvCxnSpPr>
      <xdr:spPr>
        <a:xfrm flipV="1">
          <a:off x="21323300" y="13462363"/>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93980</xdr:rowOff>
    </xdr:from>
    <xdr:to>
      <xdr:col>107</xdr:col>
      <xdr:colOff>101600</xdr:colOff>
      <xdr:row>79</xdr:row>
      <xdr:rowOff>24130</xdr:rowOff>
    </xdr:to>
    <xdr:sp macro="" textlink="">
      <xdr:nvSpPr>
        <xdr:cNvPr id="731" name="楕円 730"/>
        <xdr:cNvSpPr/>
      </xdr:nvSpPr>
      <xdr:spPr>
        <a:xfrm>
          <a:off x="20383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117566</xdr:rowOff>
    </xdr:from>
    <xdr:to>
      <xdr:col>111</xdr:col>
      <xdr:colOff>177800</xdr:colOff>
      <xdr:row>78</xdr:row>
      <xdr:rowOff>144780</xdr:rowOff>
    </xdr:to>
    <xdr:cxnSp macro="">
      <xdr:nvCxnSpPr>
        <xdr:cNvPr id="732" name="直線コネクタ 731"/>
        <xdr:cNvCxnSpPr/>
      </xdr:nvCxnSpPr>
      <xdr:spPr>
        <a:xfrm flipV="1">
          <a:off x="20434300" y="13490666"/>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115751</xdr:rowOff>
    </xdr:from>
    <xdr:to>
      <xdr:col>102</xdr:col>
      <xdr:colOff>165100</xdr:colOff>
      <xdr:row>79</xdr:row>
      <xdr:rowOff>45901</xdr:rowOff>
    </xdr:to>
    <xdr:sp macro="" textlink="">
      <xdr:nvSpPr>
        <xdr:cNvPr id="733" name="楕円 732"/>
        <xdr:cNvSpPr/>
      </xdr:nvSpPr>
      <xdr:spPr>
        <a:xfrm>
          <a:off x="19494500" y="134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144780</xdr:rowOff>
    </xdr:from>
    <xdr:to>
      <xdr:col>107</xdr:col>
      <xdr:colOff>50800</xdr:colOff>
      <xdr:row>78</xdr:row>
      <xdr:rowOff>166551</xdr:rowOff>
    </xdr:to>
    <xdr:cxnSp macro="">
      <xdr:nvCxnSpPr>
        <xdr:cNvPr id="734" name="直線コネクタ 733"/>
        <xdr:cNvCxnSpPr/>
      </xdr:nvCxnSpPr>
      <xdr:spPr>
        <a:xfrm flipV="1">
          <a:off x="19545300" y="1351788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33564</xdr:rowOff>
    </xdr:from>
    <xdr:to>
      <xdr:col>98</xdr:col>
      <xdr:colOff>38100</xdr:colOff>
      <xdr:row>79</xdr:row>
      <xdr:rowOff>135164</xdr:rowOff>
    </xdr:to>
    <xdr:sp macro="" textlink="">
      <xdr:nvSpPr>
        <xdr:cNvPr id="735" name="楕円 734"/>
        <xdr:cNvSpPr/>
      </xdr:nvSpPr>
      <xdr:spPr>
        <a:xfrm>
          <a:off x="18605500" y="135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166551</xdr:rowOff>
    </xdr:from>
    <xdr:to>
      <xdr:col>102</xdr:col>
      <xdr:colOff>114300</xdr:colOff>
      <xdr:row>79</xdr:row>
      <xdr:rowOff>84364</xdr:rowOff>
    </xdr:to>
    <xdr:cxnSp macro="">
      <xdr:nvCxnSpPr>
        <xdr:cNvPr id="736" name="直線コネクタ 735"/>
        <xdr:cNvCxnSpPr/>
      </xdr:nvCxnSpPr>
      <xdr:spPr>
        <a:xfrm flipV="1">
          <a:off x="18656300" y="13539651"/>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74584</xdr:rowOff>
    </xdr:from>
    <xdr:ext cx="469744" cy="259045"/>
    <xdr:sp macro="" textlink="">
      <xdr:nvSpPr>
        <xdr:cNvPr id="737" name="n_1aveValue【消防施設】&#10;一人当たり面積"/>
        <xdr:cNvSpPr txBox="1"/>
      </xdr:nvSpPr>
      <xdr:spPr>
        <a:xfrm>
          <a:off x="21075727"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738" name="n_2aveValue【消防施設】&#10;一人当たり面積"/>
        <xdr:cNvSpPr txBox="1"/>
      </xdr:nvSpPr>
      <xdr:spPr>
        <a:xfrm>
          <a:off x="20199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84382</xdr:rowOff>
    </xdr:from>
    <xdr:ext cx="469744" cy="259045"/>
    <xdr:sp macro="" textlink="">
      <xdr:nvSpPr>
        <xdr:cNvPr id="739" name="n_3aveValue【消防施設】&#10;一人当たり面積"/>
        <xdr:cNvSpPr txBox="1"/>
      </xdr:nvSpPr>
      <xdr:spPr>
        <a:xfrm>
          <a:off x="19310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82204</xdr:rowOff>
    </xdr:from>
    <xdr:ext cx="469744" cy="259045"/>
    <xdr:sp macro="" textlink="">
      <xdr:nvSpPr>
        <xdr:cNvPr id="740" name="n_4aveValue【消防施設】&#10;一人当たり面積"/>
        <xdr:cNvSpPr txBox="1"/>
      </xdr:nvSpPr>
      <xdr:spPr>
        <a:xfrm>
          <a:off x="18421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13443</xdr:rowOff>
    </xdr:from>
    <xdr:ext cx="469744" cy="259045"/>
    <xdr:sp macro="" textlink="">
      <xdr:nvSpPr>
        <xdr:cNvPr id="741" name="n_1mainValue【消防施設】&#10;一人当たり面積"/>
        <xdr:cNvSpPr txBox="1"/>
      </xdr:nvSpPr>
      <xdr:spPr>
        <a:xfrm>
          <a:off x="21075727" y="1321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40657</xdr:rowOff>
    </xdr:from>
    <xdr:ext cx="469744" cy="259045"/>
    <xdr:sp macro="" textlink="">
      <xdr:nvSpPr>
        <xdr:cNvPr id="742" name="n_2mainValue【消防施設】&#10;一人当たり面積"/>
        <xdr:cNvSpPr txBox="1"/>
      </xdr:nvSpPr>
      <xdr:spPr>
        <a:xfrm>
          <a:off x="20199427"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62428</xdr:rowOff>
    </xdr:from>
    <xdr:ext cx="469744" cy="259045"/>
    <xdr:sp macro="" textlink="">
      <xdr:nvSpPr>
        <xdr:cNvPr id="743" name="n_3mainValue【消防施設】&#10;一人当たり面積"/>
        <xdr:cNvSpPr txBox="1"/>
      </xdr:nvSpPr>
      <xdr:spPr>
        <a:xfrm>
          <a:off x="19310427" y="1326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151691</xdr:rowOff>
    </xdr:from>
    <xdr:ext cx="469744" cy="259045"/>
    <xdr:sp macro="" textlink="">
      <xdr:nvSpPr>
        <xdr:cNvPr id="744" name="n_4mainValue【消防施設】&#10;一人当たり面積"/>
        <xdr:cNvSpPr txBox="1"/>
      </xdr:nvSpPr>
      <xdr:spPr>
        <a:xfrm>
          <a:off x="18421427" y="1335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70" name="直線コネクタ 769"/>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71"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2" name="直線コネクタ 771"/>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4" name="直線コネクタ 7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75" name="【庁舎】&#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6" name="フローチャート: 判断 77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7" name="フローチャート: 判断 77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8" name="フローチャート: 判断 777"/>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9" name="フローチャート: 判断 778"/>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80" name="フローチャート: 判断 779"/>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169092</xdr:rowOff>
    </xdr:from>
    <xdr:to>
      <xdr:col>85</xdr:col>
      <xdr:colOff>177800</xdr:colOff>
      <xdr:row>102</xdr:row>
      <xdr:rowOff>99242</xdr:rowOff>
    </xdr:to>
    <xdr:sp macro="" textlink="">
      <xdr:nvSpPr>
        <xdr:cNvPr id="786" name="楕円 785"/>
        <xdr:cNvSpPr/>
      </xdr:nvSpPr>
      <xdr:spPr>
        <a:xfrm>
          <a:off x="162687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20519</xdr:rowOff>
    </xdr:from>
    <xdr:ext cx="405111" cy="259045"/>
    <xdr:sp macro="" textlink="">
      <xdr:nvSpPr>
        <xdr:cNvPr id="787" name="【庁舎】&#10;有形固定資産減価償却率該当値テキスト"/>
        <xdr:cNvSpPr txBox="1"/>
      </xdr:nvSpPr>
      <xdr:spPr>
        <a:xfrm>
          <a:off x="16357600" y="1733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115207</xdr:rowOff>
    </xdr:from>
    <xdr:to>
      <xdr:col>81</xdr:col>
      <xdr:colOff>101600</xdr:colOff>
      <xdr:row>102</xdr:row>
      <xdr:rowOff>45357</xdr:rowOff>
    </xdr:to>
    <xdr:sp macro="" textlink="">
      <xdr:nvSpPr>
        <xdr:cNvPr id="788" name="楕円 787"/>
        <xdr:cNvSpPr/>
      </xdr:nvSpPr>
      <xdr:spPr>
        <a:xfrm>
          <a:off x="15430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166007</xdr:rowOff>
    </xdr:from>
    <xdr:to>
      <xdr:col>85</xdr:col>
      <xdr:colOff>127000</xdr:colOff>
      <xdr:row>102</xdr:row>
      <xdr:rowOff>48442</xdr:rowOff>
    </xdr:to>
    <xdr:cxnSp macro="">
      <xdr:nvCxnSpPr>
        <xdr:cNvPr id="789" name="直線コネクタ 788"/>
        <xdr:cNvCxnSpPr/>
      </xdr:nvCxnSpPr>
      <xdr:spPr>
        <a:xfrm>
          <a:off x="15481300" y="17482457"/>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136434</xdr:rowOff>
    </xdr:from>
    <xdr:to>
      <xdr:col>76</xdr:col>
      <xdr:colOff>165100</xdr:colOff>
      <xdr:row>103</xdr:row>
      <xdr:rowOff>66584</xdr:rowOff>
    </xdr:to>
    <xdr:sp macro="" textlink="">
      <xdr:nvSpPr>
        <xdr:cNvPr id="790" name="楕円 789"/>
        <xdr:cNvSpPr/>
      </xdr:nvSpPr>
      <xdr:spPr>
        <a:xfrm>
          <a:off x="14541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166007</xdr:rowOff>
    </xdr:from>
    <xdr:to>
      <xdr:col>81</xdr:col>
      <xdr:colOff>50800</xdr:colOff>
      <xdr:row>103</xdr:row>
      <xdr:rowOff>15784</xdr:rowOff>
    </xdr:to>
    <xdr:cxnSp macro="">
      <xdr:nvCxnSpPr>
        <xdr:cNvPr id="791" name="直線コネクタ 790"/>
        <xdr:cNvCxnSpPr/>
      </xdr:nvCxnSpPr>
      <xdr:spPr>
        <a:xfrm flipV="1">
          <a:off x="14592300" y="17482457"/>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147864</xdr:rowOff>
    </xdr:from>
    <xdr:to>
      <xdr:col>72</xdr:col>
      <xdr:colOff>38100</xdr:colOff>
      <xdr:row>108</xdr:row>
      <xdr:rowOff>78014</xdr:rowOff>
    </xdr:to>
    <xdr:sp macro="" textlink="">
      <xdr:nvSpPr>
        <xdr:cNvPr id="792" name="楕円 791"/>
        <xdr:cNvSpPr/>
      </xdr:nvSpPr>
      <xdr:spPr>
        <a:xfrm>
          <a:off x="1365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xdr:rowOff>
    </xdr:from>
    <xdr:to>
      <xdr:col>76</xdr:col>
      <xdr:colOff>114300</xdr:colOff>
      <xdr:row>108</xdr:row>
      <xdr:rowOff>27214</xdr:rowOff>
    </xdr:to>
    <xdr:cxnSp macro="">
      <xdr:nvCxnSpPr>
        <xdr:cNvPr id="793" name="直線コネクタ 792"/>
        <xdr:cNvCxnSpPr/>
      </xdr:nvCxnSpPr>
      <xdr:spPr>
        <a:xfrm flipV="1">
          <a:off x="13703300" y="17675134"/>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64588</xdr:rowOff>
    </xdr:from>
    <xdr:to>
      <xdr:col>67</xdr:col>
      <xdr:colOff>101600</xdr:colOff>
      <xdr:row>108</xdr:row>
      <xdr:rowOff>166188</xdr:rowOff>
    </xdr:to>
    <xdr:sp macro="" textlink="">
      <xdr:nvSpPr>
        <xdr:cNvPr id="794" name="楕円 793"/>
        <xdr:cNvSpPr/>
      </xdr:nvSpPr>
      <xdr:spPr>
        <a:xfrm>
          <a:off x="1276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27214</xdr:rowOff>
    </xdr:from>
    <xdr:to>
      <xdr:col>71</xdr:col>
      <xdr:colOff>177800</xdr:colOff>
      <xdr:row>108</xdr:row>
      <xdr:rowOff>115388</xdr:rowOff>
    </xdr:to>
    <xdr:cxnSp macro="">
      <xdr:nvCxnSpPr>
        <xdr:cNvPr id="795" name="直線コネクタ 794"/>
        <xdr:cNvCxnSpPr/>
      </xdr:nvCxnSpPr>
      <xdr:spPr>
        <a:xfrm flipV="1">
          <a:off x="12814300" y="1854381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796"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97" name="n_2aveValue【庁舎】&#10;有形固定資産減価償却率"/>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98"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99" name="n_4aveValue【庁舎】&#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61884</xdr:rowOff>
    </xdr:from>
    <xdr:ext cx="405111" cy="259045"/>
    <xdr:sp macro="" textlink="">
      <xdr:nvSpPr>
        <xdr:cNvPr id="800" name="n_1mainValue【庁舎】&#10;有形固定資産減価償却率"/>
        <xdr:cNvSpPr txBox="1"/>
      </xdr:nvSpPr>
      <xdr:spPr>
        <a:xfrm>
          <a:off x="152660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83111</xdr:rowOff>
    </xdr:from>
    <xdr:ext cx="405111" cy="259045"/>
    <xdr:sp macro="" textlink="">
      <xdr:nvSpPr>
        <xdr:cNvPr id="801" name="n_2mainValue【庁舎】&#10;有形固定資産減価償却率"/>
        <xdr:cNvSpPr txBox="1"/>
      </xdr:nvSpPr>
      <xdr:spPr>
        <a:xfrm>
          <a:off x="14389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69141</xdr:rowOff>
    </xdr:from>
    <xdr:ext cx="405111" cy="259045"/>
    <xdr:sp macro="" textlink="">
      <xdr:nvSpPr>
        <xdr:cNvPr id="802" name="n_3mainValue【庁舎】&#10;有形固定資産減価償却率"/>
        <xdr:cNvSpPr txBox="1"/>
      </xdr:nvSpPr>
      <xdr:spPr>
        <a:xfrm>
          <a:off x="13500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157315</xdr:rowOff>
    </xdr:from>
    <xdr:ext cx="405111" cy="259045"/>
    <xdr:sp macro="" textlink="">
      <xdr:nvSpPr>
        <xdr:cNvPr id="803" name="n_4mainValue【庁舎】&#10;有形固定資産減価償却率"/>
        <xdr:cNvSpPr txBox="1"/>
      </xdr:nvSpPr>
      <xdr:spPr>
        <a:xfrm>
          <a:off x="12611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27" name="直線コネクタ 826"/>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8"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9" name="直線コネクタ 82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30"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31" name="直線コネクタ 830"/>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832" name="【庁舎】&#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3" name="フローチャート: 判断 83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4" name="フローチャート: 判断 833"/>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35" name="フローチャート: 判断 834"/>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836" name="フローチャート: 判断 835"/>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37" name="フローチャート: 判断 836"/>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80645</xdr:rowOff>
    </xdr:from>
    <xdr:to>
      <xdr:col>116</xdr:col>
      <xdr:colOff>114300</xdr:colOff>
      <xdr:row>104</xdr:row>
      <xdr:rowOff>10795</xdr:rowOff>
    </xdr:to>
    <xdr:sp macro="" textlink="">
      <xdr:nvSpPr>
        <xdr:cNvPr id="843" name="楕円 842"/>
        <xdr:cNvSpPr/>
      </xdr:nvSpPr>
      <xdr:spPr>
        <a:xfrm>
          <a:off x="221107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103522</xdr:rowOff>
    </xdr:from>
    <xdr:ext cx="469744" cy="259045"/>
    <xdr:sp macro="" textlink="">
      <xdr:nvSpPr>
        <xdr:cNvPr id="844" name="【庁舎】&#10;一人当たり面積該当値テキスト"/>
        <xdr:cNvSpPr txBox="1"/>
      </xdr:nvSpPr>
      <xdr:spPr>
        <a:xfrm>
          <a:off x="22199600"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76836</xdr:rowOff>
    </xdr:from>
    <xdr:to>
      <xdr:col>112</xdr:col>
      <xdr:colOff>38100</xdr:colOff>
      <xdr:row>102</xdr:row>
      <xdr:rowOff>6986</xdr:rowOff>
    </xdr:to>
    <xdr:sp macro="" textlink="">
      <xdr:nvSpPr>
        <xdr:cNvPr id="845" name="楕円 844"/>
        <xdr:cNvSpPr/>
      </xdr:nvSpPr>
      <xdr:spPr>
        <a:xfrm>
          <a:off x="212725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127636</xdr:rowOff>
    </xdr:from>
    <xdr:to>
      <xdr:col>116</xdr:col>
      <xdr:colOff>63500</xdr:colOff>
      <xdr:row>103</xdr:row>
      <xdr:rowOff>131445</xdr:rowOff>
    </xdr:to>
    <xdr:cxnSp macro="">
      <xdr:nvCxnSpPr>
        <xdr:cNvPr id="846" name="直線コネクタ 845"/>
        <xdr:cNvCxnSpPr/>
      </xdr:nvCxnSpPr>
      <xdr:spPr>
        <a:xfrm>
          <a:off x="21323300" y="17444086"/>
          <a:ext cx="838200" cy="3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73025</xdr:rowOff>
    </xdr:from>
    <xdr:to>
      <xdr:col>107</xdr:col>
      <xdr:colOff>101600</xdr:colOff>
      <xdr:row>103</xdr:row>
      <xdr:rowOff>3175</xdr:rowOff>
    </xdr:to>
    <xdr:sp macro="" textlink="">
      <xdr:nvSpPr>
        <xdr:cNvPr id="847" name="楕円 846"/>
        <xdr:cNvSpPr/>
      </xdr:nvSpPr>
      <xdr:spPr>
        <a:xfrm>
          <a:off x="20383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127636</xdr:rowOff>
    </xdr:from>
    <xdr:to>
      <xdr:col>111</xdr:col>
      <xdr:colOff>177800</xdr:colOff>
      <xdr:row>102</xdr:row>
      <xdr:rowOff>123825</xdr:rowOff>
    </xdr:to>
    <xdr:cxnSp macro="">
      <xdr:nvCxnSpPr>
        <xdr:cNvPr id="848" name="直線コネクタ 847"/>
        <xdr:cNvCxnSpPr/>
      </xdr:nvCxnSpPr>
      <xdr:spPr>
        <a:xfrm flipV="1">
          <a:off x="20434300" y="17444086"/>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141605</xdr:rowOff>
    </xdr:from>
    <xdr:to>
      <xdr:col>102</xdr:col>
      <xdr:colOff>165100</xdr:colOff>
      <xdr:row>105</xdr:row>
      <xdr:rowOff>71755</xdr:rowOff>
    </xdr:to>
    <xdr:sp macro="" textlink="">
      <xdr:nvSpPr>
        <xdr:cNvPr id="849" name="楕円 848"/>
        <xdr:cNvSpPr/>
      </xdr:nvSpPr>
      <xdr:spPr>
        <a:xfrm>
          <a:off x="19494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123825</xdr:rowOff>
    </xdr:from>
    <xdr:to>
      <xdr:col>107</xdr:col>
      <xdr:colOff>50800</xdr:colOff>
      <xdr:row>105</xdr:row>
      <xdr:rowOff>20955</xdr:rowOff>
    </xdr:to>
    <xdr:cxnSp macro="">
      <xdr:nvCxnSpPr>
        <xdr:cNvPr id="850" name="直線コネクタ 849"/>
        <xdr:cNvCxnSpPr/>
      </xdr:nvCxnSpPr>
      <xdr:spPr>
        <a:xfrm flipV="1">
          <a:off x="19545300" y="17611725"/>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851" name="楕円 850"/>
        <xdr:cNvSpPr/>
      </xdr:nvSpPr>
      <xdr:spPr>
        <a:xfrm>
          <a:off x="18605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20955</xdr:rowOff>
    </xdr:from>
    <xdr:to>
      <xdr:col>102</xdr:col>
      <xdr:colOff>114300</xdr:colOff>
      <xdr:row>106</xdr:row>
      <xdr:rowOff>158114</xdr:rowOff>
    </xdr:to>
    <xdr:cxnSp macro="">
      <xdr:nvCxnSpPr>
        <xdr:cNvPr id="852" name="直線コネクタ 851"/>
        <xdr:cNvCxnSpPr/>
      </xdr:nvCxnSpPr>
      <xdr:spPr>
        <a:xfrm flipV="1">
          <a:off x="18656300" y="18023205"/>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853" name="n_1ave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854" name="n_2aveValue【庁舎】&#10;一人当たり面積"/>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855" name="n_3aveValue【庁舎】&#10;一人当たり面積"/>
        <xdr:cNvSpPr txBox="1"/>
      </xdr:nvSpPr>
      <xdr:spPr>
        <a:xfrm>
          <a:off x="19310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856" name="n_4ave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23513</xdr:rowOff>
    </xdr:from>
    <xdr:ext cx="469744" cy="259045"/>
    <xdr:sp macro="" textlink="">
      <xdr:nvSpPr>
        <xdr:cNvPr id="857" name="n_1mainValue【庁舎】&#10;一人当たり面積"/>
        <xdr:cNvSpPr txBox="1"/>
      </xdr:nvSpPr>
      <xdr:spPr>
        <a:xfrm>
          <a:off x="21075727" y="1716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19702</xdr:rowOff>
    </xdr:from>
    <xdr:ext cx="469744" cy="259045"/>
    <xdr:sp macro="" textlink="">
      <xdr:nvSpPr>
        <xdr:cNvPr id="858" name="n_2mainValue【庁舎】&#10;一人当たり面積"/>
        <xdr:cNvSpPr txBox="1"/>
      </xdr:nvSpPr>
      <xdr:spPr>
        <a:xfrm>
          <a:off x="20199427" y="1733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88282</xdr:rowOff>
    </xdr:from>
    <xdr:ext cx="469744" cy="259045"/>
    <xdr:sp macro="" textlink="">
      <xdr:nvSpPr>
        <xdr:cNvPr id="859" name="n_3mainValue【庁舎】&#10;一人当たり面積"/>
        <xdr:cNvSpPr txBox="1"/>
      </xdr:nvSpPr>
      <xdr:spPr>
        <a:xfrm>
          <a:off x="19310427" y="177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860" name="n_4mainValue【庁舎】&#10;一人当たり面積"/>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図書館及び一般廃棄物処理施設については、類似団体と比較して特に有形固定資産減価償却率が高くなっている。各施設において、改修工事等を行ってきたものの、長寿命化には大規模な修繕を伴うため、今後一層の維持経費の増加が見込まれる。公共施設等総合管理計画に基づき、統廃合や集約・複合化を進めるとともに地元への施設譲渡も踏まえ検討していく必要がある。</a:t>
          </a:r>
        </a:p>
        <a:p>
          <a:r>
            <a:rPr kumimoji="1" lang="ja-JP" altLang="en-US" sz="1300">
              <a:latin typeface="ＭＳ Ｐゴシック" panose="020B0600070205080204" pitchFamily="50" charset="-128"/>
              <a:ea typeface="ＭＳ Ｐゴシック" panose="020B0600070205080204" pitchFamily="50" charset="-128"/>
            </a:rPr>
            <a:t>庁舎については、老朽化が進行しており、耐震基準も満たしていないことから、令和元年度竣工で新庁舎の建設を行い、ほかの関連施設との複合化を図った。令和２年度から順次、旧庁舎の取り壊しによる除却を行った結果、庁舎一人当たり面積は減少している。</a:t>
          </a:r>
        </a:p>
        <a:p>
          <a:r>
            <a:rPr kumimoji="1" lang="ja-JP" altLang="en-US" sz="1300">
              <a:latin typeface="ＭＳ Ｐゴシック" panose="020B0600070205080204" pitchFamily="50" charset="-128"/>
              <a:ea typeface="ＭＳ Ｐゴシック" panose="020B0600070205080204" pitchFamily="50" charset="-128"/>
            </a:rPr>
            <a:t>なお、消防施設の一人当たりの面積が大きいのは、東備消防組合（一部事務組合）の構成割合分を含んでいるためである。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21404730</v>
      </c>
      <c r="BO4" s="453"/>
      <c r="BP4" s="453"/>
      <c r="BQ4" s="453"/>
      <c r="BR4" s="453"/>
      <c r="BS4" s="453"/>
      <c r="BT4" s="453"/>
      <c r="BU4" s="454"/>
      <c r="BV4" s="452">
        <v>23063152</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7</v>
      </c>
      <c r="CU4" s="593"/>
      <c r="CV4" s="593"/>
      <c r="CW4" s="593"/>
      <c r="CX4" s="593"/>
      <c r="CY4" s="593"/>
      <c r="CZ4" s="593"/>
      <c r="DA4" s="594"/>
      <c r="DB4" s="592">
        <v>4</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20306011</v>
      </c>
      <c r="BO5" s="424"/>
      <c r="BP5" s="424"/>
      <c r="BQ5" s="424"/>
      <c r="BR5" s="424"/>
      <c r="BS5" s="424"/>
      <c r="BT5" s="424"/>
      <c r="BU5" s="425"/>
      <c r="BV5" s="423">
        <v>22435509</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89.4</v>
      </c>
      <c r="CU5" s="421"/>
      <c r="CV5" s="421"/>
      <c r="CW5" s="421"/>
      <c r="CX5" s="421"/>
      <c r="CY5" s="421"/>
      <c r="CZ5" s="421"/>
      <c r="DA5" s="422"/>
      <c r="DB5" s="420">
        <v>97.6</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1098719</v>
      </c>
      <c r="BO6" s="424"/>
      <c r="BP6" s="424"/>
      <c r="BQ6" s="424"/>
      <c r="BR6" s="424"/>
      <c r="BS6" s="424"/>
      <c r="BT6" s="424"/>
      <c r="BU6" s="425"/>
      <c r="BV6" s="423">
        <v>627643</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92.7</v>
      </c>
      <c r="CU6" s="567"/>
      <c r="CV6" s="567"/>
      <c r="CW6" s="567"/>
      <c r="CX6" s="567"/>
      <c r="CY6" s="567"/>
      <c r="CZ6" s="567"/>
      <c r="DA6" s="568"/>
      <c r="DB6" s="566">
        <v>102</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94</v>
      </c>
      <c r="AV7" s="482"/>
      <c r="AW7" s="482"/>
      <c r="AX7" s="482"/>
      <c r="AY7" s="437" t="s">
        <v>105</v>
      </c>
      <c r="AZ7" s="438"/>
      <c r="BA7" s="438"/>
      <c r="BB7" s="438"/>
      <c r="BC7" s="438"/>
      <c r="BD7" s="438"/>
      <c r="BE7" s="438"/>
      <c r="BF7" s="438"/>
      <c r="BG7" s="438"/>
      <c r="BH7" s="438"/>
      <c r="BI7" s="438"/>
      <c r="BJ7" s="438"/>
      <c r="BK7" s="438"/>
      <c r="BL7" s="438"/>
      <c r="BM7" s="439"/>
      <c r="BN7" s="423">
        <v>220281</v>
      </c>
      <c r="BO7" s="424"/>
      <c r="BP7" s="424"/>
      <c r="BQ7" s="424"/>
      <c r="BR7" s="424"/>
      <c r="BS7" s="424"/>
      <c r="BT7" s="424"/>
      <c r="BU7" s="425"/>
      <c r="BV7" s="423">
        <v>143323</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12533511</v>
      </c>
      <c r="CU7" s="424"/>
      <c r="CV7" s="424"/>
      <c r="CW7" s="424"/>
      <c r="CX7" s="424"/>
      <c r="CY7" s="424"/>
      <c r="CZ7" s="424"/>
      <c r="DA7" s="425"/>
      <c r="DB7" s="423">
        <v>12086013</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94</v>
      </c>
      <c r="AV8" s="482"/>
      <c r="AW8" s="482"/>
      <c r="AX8" s="482"/>
      <c r="AY8" s="437" t="s">
        <v>108</v>
      </c>
      <c r="AZ8" s="438"/>
      <c r="BA8" s="438"/>
      <c r="BB8" s="438"/>
      <c r="BC8" s="438"/>
      <c r="BD8" s="438"/>
      <c r="BE8" s="438"/>
      <c r="BF8" s="438"/>
      <c r="BG8" s="438"/>
      <c r="BH8" s="438"/>
      <c r="BI8" s="438"/>
      <c r="BJ8" s="438"/>
      <c r="BK8" s="438"/>
      <c r="BL8" s="438"/>
      <c r="BM8" s="439"/>
      <c r="BN8" s="423">
        <v>878438</v>
      </c>
      <c r="BO8" s="424"/>
      <c r="BP8" s="424"/>
      <c r="BQ8" s="424"/>
      <c r="BR8" s="424"/>
      <c r="BS8" s="424"/>
      <c r="BT8" s="424"/>
      <c r="BU8" s="425"/>
      <c r="BV8" s="423">
        <v>484320</v>
      </c>
      <c r="BW8" s="424"/>
      <c r="BX8" s="424"/>
      <c r="BY8" s="424"/>
      <c r="BZ8" s="424"/>
      <c r="CA8" s="424"/>
      <c r="CB8" s="424"/>
      <c r="CC8" s="425"/>
      <c r="CD8" s="463" t="s">
        <v>109</v>
      </c>
      <c r="CE8" s="383"/>
      <c r="CF8" s="383"/>
      <c r="CG8" s="383"/>
      <c r="CH8" s="383"/>
      <c r="CI8" s="383"/>
      <c r="CJ8" s="383"/>
      <c r="CK8" s="383"/>
      <c r="CL8" s="383"/>
      <c r="CM8" s="383"/>
      <c r="CN8" s="383"/>
      <c r="CO8" s="383"/>
      <c r="CP8" s="383"/>
      <c r="CQ8" s="383"/>
      <c r="CR8" s="383"/>
      <c r="CS8" s="464"/>
      <c r="CT8" s="526">
        <v>0.43</v>
      </c>
      <c r="CU8" s="527"/>
      <c r="CV8" s="527"/>
      <c r="CW8" s="527"/>
      <c r="CX8" s="527"/>
      <c r="CY8" s="527"/>
      <c r="CZ8" s="527"/>
      <c r="DA8" s="528"/>
      <c r="DB8" s="526">
        <v>0.45</v>
      </c>
      <c r="DC8" s="527"/>
      <c r="DD8" s="527"/>
      <c r="DE8" s="527"/>
      <c r="DF8" s="527"/>
      <c r="DG8" s="527"/>
      <c r="DH8" s="527"/>
      <c r="DI8" s="528"/>
    </row>
    <row r="9" spans="1:119" ht="18.75" customHeight="1" thickBot="1" x14ac:dyDescent="0.2">
      <c r="A9" s="178"/>
      <c r="B9" s="555" t="s">
        <v>110</v>
      </c>
      <c r="C9" s="556"/>
      <c r="D9" s="556"/>
      <c r="E9" s="556"/>
      <c r="F9" s="556"/>
      <c r="G9" s="556"/>
      <c r="H9" s="556"/>
      <c r="I9" s="556"/>
      <c r="J9" s="556"/>
      <c r="K9" s="474"/>
      <c r="L9" s="557" t="s">
        <v>111</v>
      </c>
      <c r="M9" s="558"/>
      <c r="N9" s="558"/>
      <c r="O9" s="558"/>
      <c r="P9" s="558"/>
      <c r="Q9" s="559"/>
      <c r="R9" s="560">
        <v>32320</v>
      </c>
      <c r="S9" s="561"/>
      <c r="T9" s="561"/>
      <c r="U9" s="561"/>
      <c r="V9" s="562"/>
      <c r="W9" s="492" t="s">
        <v>112</v>
      </c>
      <c r="X9" s="493"/>
      <c r="Y9" s="493"/>
      <c r="Z9" s="493"/>
      <c r="AA9" s="493"/>
      <c r="AB9" s="493"/>
      <c r="AC9" s="493"/>
      <c r="AD9" s="493"/>
      <c r="AE9" s="493"/>
      <c r="AF9" s="493"/>
      <c r="AG9" s="493"/>
      <c r="AH9" s="493"/>
      <c r="AI9" s="493"/>
      <c r="AJ9" s="493"/>
      <c r="AK9" s="493"/>
      <c r="AL9" s="563"/>
      <c r="AM9" s="480" t="s">
        <v>113</v>
      </c>
      <c r="AN9" s="380"/>
      <c r="AO9" s="380"/>
      <c r="AP9" s="380"/>
      <c r="AQ9" s="380"/>
      <c r="AR9" s="380"/>
      <c r="AS9" s="380"/>
      <c r="AT9" s="381"/>
      <c r="AU9" s="481" t="s">
        <v>94</v>
      </c>
      <c r="AV9" s="482"/>
      <c r="AW9" s="482"/>
      <c r="AX9" s="482"/>
      <c r="AY9" s="437" t="s">
        <v>114</v>
      </c>
      <c r="AZ9" s="438"/>
      <c r="BA9" s="438"/>
      <c r="BB9" s="438"/>
      <c r="BC9" s="438"/>
      <c r="BD9" s="438"/>
      <c r="BE9" s="438"/>
      <c r="BF9" s="438"/>
      <c r="BG9" s="438"/>
      <c r="BH9" s="438"/>
      <c r="BI9" s="438"/>
      <c r="BJ9" s="438"/>
      <c r="BK9" s="438"/>
      <c r="BL9" s="438"/>
      <c r="BM9" s="439"/>
      <c r="BN9" s="423">
        <v>394118</v>
      </c>
      <c r="BO9" s="424"/>
      <c r="BP9" s="424"/>
      <c r="BQ9" s="424"/>
      <c r="BR9" s="424"/>
      <c r="BS9" s="424"/>
      <c r="BT9" s="424"/>
      <c r="BU9" s="425"/>
      <c r="BV9" s="423">
        <v>-304203</v>
      </c>
      <c r="BW9" s="424"/>
      <c r="BX9" s="424"/>
      <c r="BY9" s="424"/>
      <c r="BZ9" s="424"/>
      <c r="CA9" s="424"/>
      <c r="CB9" s="424"/>
      <c r="CC9" s="425"/>
      <c r="CD9" s="463" t="s">
        <v>115</v>
      </c>
      <c r="CE9" s="383"/>
      <c r="CF9" s="383"/>
      <c r="CG9" s="383"/>
      <c r="CH9" s="383"/>
      <c r="CI9" s="383"/>
      <c r="CJ9" s="383"/>
      <c r="CK9" s="383"/>
      <c r="CL9" s="383"/>
      <c r="CM9" s="383"/>
      <c r="CN9" s="383"/>
      <c r="CO9" s="383"/>
      <c r="CP9" s="383"/>
      <c r="CQ9" s="383"/>
      <c r="CR9" s="383"/>
      <c r="CS9" s="464"/>
      <c r="CT9" s="420">
        <v>19.899999999999999</v>
      </c>
      <c r="CU9" s="421"/>
      <c r="CV9" s="421"/>
      <c r="CW9" s="421"/>
      <c r="CX9" s="421"/>
      <c r="CY9" s="421"/>
      <c r="CZ9" s="421"/>
      <c r="DA9" s="422"/>
      <c r="DB9" s="420">
        <v>12.6</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116</v>
      </c>
      <c r="M10" s="380"/>
      <c r="N10" s="380"/>
      <c r="O10" s="380"/>
      <c r="P10" s="380"/>
      <c r="Q10" s="381"/>
      <c r="R10" s="376">
        <v>35179</v>
      </c>
      <c r="S10" s="377"/>
      <c r="T10" s="377"/>
      <c r="U10" s="377"/>
      <c r="V10" s="436"/>
      <c r="W10" s="564"/>
      <c r="X10" s="374"/>
      <c r="Y10" s="374"/>
      <c r="Z10" s="374"/>
      <c r="AA10" s="374"/>
      <c r="AB10" s="374"/>
      <c r="AC10" s="374"/>
      <c r="AD10" s="374"/>
      <c r="AE10" s="374"/>
      <c r="AF10" s="374"/>
      <c r="AG10" s="374"/>
      <c r="AH10" s="374"/>
      <c r="AI10" s="374"/>
      <c r="AJ10" s="374"/>
      <c r="AK10" s="374"/>
      <c r="AL10" s="565"/>
      <c r="AM10" s="480" t="s">
        <v>117</v>
      </c>
      <c r="AN10" s="380"/>
      <c r="AO10" s="380"/>
      <c r="AP10" s="380"/>
      <c r="AQ10" s="380"/>
      <c r="AR10" s="380"/>
      <c r="AS10" s="380"/>
      <c r="AT10" s="381"/>
      <c r="AU10" s="481" t="s">
        <v>118</v>
      </c>
      <c r="AV10" s="482"/>
      <c r="AW10" s="482"/>
      <c r="AX10" s="482"/>
      <c r="AY10" s="437" t="s">
        <v>119</v>
      </c>
      <c r="AZ10" s="438"/>
      <c r="BA10" s="438"/>
      <c r="BB10" s="438"/>
      <c r="BC10" s="438"/>
      <c r="BD10" s="438"/>
      <c r="BE10" s="438"/>
      <c r="BF10" s="438"/>
      <c r="BG10" s="438"/>
      <c r="BH10" s="438"/>
      <c r="BI10" s="438"/>
      <c r="BJ10" s="438"/>
      <c r="BK10" s="438"/>
      <c r="BL10" s="438"/>
      <c r="BM10" s="439"/>
      <c r="BN10" s="423">
        <v>10458</v>
      </c>
      <c r="BO10" s="424"/>
      <c r="BP10" s="424"/>
      <c r="BQ10" s="424"/>
      <c r="BR10" s="424"/>
      <c r="BS10" s="424"/>
      <c r="BT10" s="424"/>
      <c r="BU10" s="425"/>
      <c r="BV10" s="423">
        <v>12481</v>
      </c>
      <c r="BW10" s="424"/>
      <c r="BX10" s="424"/>
      <c r="BY10" s="424"/>
      <c r="BZ10" s="424"/>
      <c r="CA10" s="424"/>
      <c r="CB10" s="424"/>
      <c r="CC10" s="425"/>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121</v>
      </c>
      <c r="M11" s="385"/>
      <c r="N11" s="385"/>
      <c r="O11" s="385"/>
      <c r="P11" s="385"/>
      <c r="Q11" s="386"/>
      <c r="R11" s="552" t="s">
        <v>122</v>
      </c>
      <c r="S11" s="553"/>
      <c r="T11" s="553"/>
      <c r="U11" s="553"/>
      <c r="V11" s="554"/>
      <c r="W11" s="564"/>
      <c r="X11" s="374"/>
      <c r="Y11" s="374"/>
      <c r="Z11" s="374"/>
      <c r="AA11" s="374"/>
      <c r="AB11" s="374"/>
      <c r="AC11" s="374"/>
      <c r="AD11" s="374"/>
      <c r="AE11" s="374"/>
      <c r="AF11" s="374"/>
      <c r="AG11" s="374"/>
      <c r="AH11" s="374"/>
      <c r="AI11" s="374"/>
      <c r="AJ11" s="374"/>
      <c r="AK11" s="374"/>
      <c r="AL11" s="565"/>
      <c r="AM11" s="480" t="s">
        <v>123</v>
      </c>
      <c r="AN11" s="380"/>
      <c r="AO11" s="380"/>
      <c r="AP11" s="380"/>
      <c r="AQ11" s="380"/>
      <c r="AR11" s="380"/>
      <c r="AS11" s="380"/>
      <c r="AT11" s="381"/>
      <c r="AU11" s="481" t="s">
        <v>124</v>
      </c>
      <c r="AV11" s="482"/>
      <c r="AW11" s="482"/>
      <c r="AX11" s="482"/>
      <c r="AY11" s="437" t="s">
        <v>125</v>
      </c>
      <c r="AZ11" s="438"/>
      <c r="BA11" s="438"/>
      <c r="BB11" s="438"/>
      <c r="BC11" s="438"/>
      <c r="BD11" s="438"/>
      <c r="BE11" s="438"/>
      <c r="BF11" s="438"/>
      <c r="BG11" s="438"/>
      <c r="BH11" s="438"/>
      <c r="BI11" s="438"/>
      <c r="BJ11" s="438"/>
      <c r="BK11" s="438"/>
      <c r="BL11" s="438"/>
      <c r="BM11" s="439"/>
      <c r="BN11" s="423">
        <v>1259568</v>
      </c>
      <c r="BO11" s="424"/>
      <c r="BP11" s="424"/>
      <c r="BQ11" s="424"/>
      <c r="BR11" s="424"/>
      <c r="BS11" s="424"/>
      <c r="BT11" s="424"/>
      <c r="BU11" s="425"/>
      <c r="BV11" s="423">
        <v>0</v>
      </c>
      <c r="BW11" s="424"/>
      <c r="BX11" s="424"/>
      <c r="BY11" s="424"/>
      <c r="BZ11" s="424"/>
      <c r="CA11" s="424"/>
      <c r="CB11" s="424"/>
      <c r="CC11" s="425"/>
      <c r="CD11" s="463" t="s">
        <v>126</v>
      </c>
      <c r="CE11" s="383"/>
      <c r="CF11" s="383"/>
      <c r="CG11" s="383"/>
      <c r="CH11" s="383"/>
      <c r="CI11" s="383"/>
      <c r="CJ11" s="383"/>
      <c r="CK11" s="383"/>
      <c r="CL11" s="383"/>
      <c r="CM11" s="383"/>
      <c r="CN11" s="383"/>
      <c r="CO11" s="383"/>
      <c r="CP11" s="383"/>
      <c r="CQ11" s="383"/>
      <c r="CR11" s="383"/>
      <c r="CS11" s="464"/>
      <c r="CT11" s="526" t="s">
        <v>127</v>
      </c>
      <c r="CU11" s="527"/>
      <c r="CV11" s="527"/>
      <c r="CW11" s="527"/>
      <c r="CX11" s="527"/>
      <c r="CY11" s="527"/>
      <c r="CZ11" s="527"/>
      <c r="DA11" s="528"/>
      <c r="DB11" s="526" t="s">
        <v>127</v>
      </c>
      <c r="DC11" s="527"/>
      <c r="DD11" s="527"/>
      <c r="DE11" s="527"/>
      <c r="DF11" s="527"/>
      <c r="DG11" s="527"/>
      <c r="DH11" s="527"/>
      <c r="DI11" s="528"/>
    </row>
    <row r="12" spans="1:119" ht="18.75" customHeight="1" x14ac:dyDescent="0.15">
      <c r="A12" s="178"/>
      <c r="B12" s="529" t="s">
        <v>128</v>
      </c>
      <c r="C12" s="530"/>
      <c r="D12" s="530"/>
      <c r="E12" s="530"/>
      <c r="F12" s="530"/>
      <c r="G12" s="530"/>
      <c r="H12" s="530"/>
      <c r="I12" s="530"/>
      <c r="J12" s="530"/>
      <c r="K12" s="531"/>
      <c r="L12" s="538" t="s">
        <v>129</v>
      </c>
      <c r="M12" s="539"/>
      <c r="N12" s="539"/>
      <c r="O12" s="539"/>
      <c r="P12" s="539"/>
      <c r="Q12" s="540"/>
      <c r="R12" s="541">
        <v>32667</v>
      </c>
      <c r="S12" s="542"/>
      <c r="T12" s="542"/>
      <c r="U12" s="542"/>
      <c r="V12" s="543"/>
      <c r="W12" s="544" t="s">
        <v>1</v>
      </c>
      <c r="X12" s="482"/>
      <c r="Y12" s="482"/>
      <c r="Z12" s="482"/>
      <c r="AA12" s="482"/>
      <c r="AB12" s="545"/>
      <c r="AC12" s="546" t="s">
        <v>130</v>
      </c>
      <c r="AD12" s="547"/>
      <c r="AE12" s="547"/>
      <c r="AF12" s="547"/>
      <c r="AG12" s="548"/>
      <c r="AH12" s="546" t="s">
        <v>131</v>
      </c>
      <c r="AI12" s="547"/>
      <c r="AJ12" s="547"/>
      <c r="AK12" s="547"/>
      <c r="AL12" s="549"/>
      <c r="AM12" s="480" t="s">
        <v>132</v>
      </c>
      <c r="AN12" s="380"/>
      <c r="AO12" s="380"/>
      <c r="AP12" s="380"/>
      <c r="AQ12" s="380"/>
      <c r="AR12" s="380"/>
      <c r="AS12" s="380"/>
      <c r="AT12" s="381"/>
      <c r="AU12" s="481" t="s">
        <v>94</v>
      </c>
      <c r="AV12" s="482"/>
      <c r="AW12" s="482"/>
      <c r="AX12" s="482"/>
      <c r="AY12" s="437" t="s">
        <v>133</v>
      </c>
      <c r="AZ12" s="438"/>
      <c r="BA12" s="438"/>
      <c r="BB12" s="438"/>
      <c r="BC12" s="438"/>
      <c r="BD12" s="438"/>
      <c r="BE12" s="438"/>
      <c r="BF12" s="438"/>
      <c r="BG12" s="438"/>
      <c r="BH12" s="438"/>
      <c r="BI12" s="438"/>
      <c r="BJ12" s="438"/>
      <c r="BK12" s="438"/>
      <c r="BL12" s="438"/>
      <c r="BM12" s="439"/>
      <c r="BN12" s="423">
        <v>170000</v>
      </c>
      <c r="BO12" s="424"/>
      <c r="BP12" s="424"/>
      <c r="BQ12" s="424"/>
      <c r="BR12" s="424"/>
      <c r="BS12" s="424"/>
      <c r="BT12" s="424"/>
      <c r="BU12" s="425"/>
      <c r="BV12" s="423">
        <v>0</v>
      </c>
      <c r="BW12" s="424"/>
      <c r="BX12" s="424"/>
      <c r="BY12" s="424"/>
      <c r="BZ12" s="424"/>
      <c r="CA12" s="424"/>
      <c r="CB12" s="424"/>
      <c r="CC12" s="425"/>
      <c r="CD12" s="463" t="s">
        <v>134</v>
      </c>
      <c r="CE12" s="383"/>
      <c r="CF12" s="383"/>
      <c r="CG12" s="383"/>
      <c r="CH12" s="383"/>
      <c r="CI12" s="383"/>
      <c r="CJ12" s="383"/>
      <c r="CK12" s="383"/>
      <c r="CL12" s="383"/>
      <c r="CM12" s="383"/>
      <c r="CN12" s="383"/>
      <c r="CO12" s="383"/>
      <c r="CP12" s="383"/>
      <c r="CQ12" s="383"/>
      <c r="CR12" s="383"/>
      <c r="CS12" s="464"/>
      <c r="CT12" s="526" t="s">
        <v>127</v>
      </c>
      <c r="CU12" s="527"/>
      <c r="CV12" s="527"/>
      <c r="CW12" s="527"/>
      <c r="CX12" s="527"/>
      <c r="CY12" s="527"/>
      <c r="CZ12" s="527"/>
      <c r="DA12" s="528"/>
      <c r="DB12" s="526" t="s">
        <v>127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135</v>
      </c>
      <c r="N13" s="508"/>
      <c r="O13" s="508"/>
      <c r="P13" s="508"/>
      <c r="Q13" s="509"/>
      <c r="R13" s="510">
        <v>32113</v>
      </c>
      <c r="S13" s="511"/>
      <c r="T13" s="511"/>
      <c r="U13" s="511"/>
      <c r="V13" s="512"/>
      <c r="W13" s="513" t="s">
        <v>136</v>
      </c>
      <c r="X13" s="409"/>
      <c r="Y13" s="409"/>
      <c r="Z13" s="409"/>
      <c r="AA13" s="409"/>
      <c r="AB13" s="410"/>
      <c r="AC13" s="376">
        <v>623</v>
      </c>
      <c r="AD13" s="377"/>
      <c r="AE13" s="377"/>
      <c r="AF13" s="377"/>
      <c r="AG13" s="378"/>
      <c r="AH13" s="376">
        <v>581</v>
      </c>
      <c r="AI13" s="377"/>
      <c r="AJ13" s="377"/>
      <c r="AK13" s="377"/>
      <c r="AL13" s="436"/>
      <c r="AM13" s="480" t="s">
        <v>137</v>
      </c>
      <c r="AN13" s="380"/>
      <c r="AO13" s="380"/>
      <c r="AP13" s="380"/>
      <c r="AQ13" s="380"/>
      <c r="AR13" s="380"/>
      <c r="AS13" s="380"/>
      <c r="AT13" s="381"/>
      <c r="AU13" s="481" t="s">
        <v>118</v>
      </c>
      <c r="AV13" s="482"/>
      <c r="AW13" s="482"/>
      <c r="AX13" s="482"/>
      <c r="AY13" s="437" t="s">
        <v>138</v>
      </c>
      <c r="AZ13" s="438"/>
      <c r="BA13" s="438"/>
      <c r="BB13" s="438"/>
      <c r="BC13" s="438"/>
      <c r="BD13" s="438"/>
      <c r="BE13" s="438"/>
      <c r="BF13" s="438"/>
      <c r="BG13" s="438"/>
      <c r="BH13" s="438"/>
      <c r="BI13" s="438"/>
      <c r="BJ13" s="438"/>
      <c r="BK13" s="438"/>
      <c r="BL13" s="438"/>
      <c r="BM13" s="439"/>
      <c r="BN13" s="423">
        <v>1494144</v>
      </c>
      <c r="BO13" s="424"/>
      <c r="BP13" s="424"/>
      <c r="BQ13" s="424"/>
      <c r="BR13" s="424"/>
      <c r="BS13" s="424"/>
      <c r="BT13" s="424"/>
      <c r="BU13" s="425"/>
      <c r="BV13" s="423">
        <v>-291722</v>
      </c>
      <c r="BW13" s="424"/>
      <c r="BX13" s="424"/>
      <c r="BY13" s="424"/>
      <c r="BZ13" s="424"/>
      <c r="CA13" s="424"/>
      <c r="CB13" s="424"/>
      <c r="CC13" s="425"/>
      <c r="CD13" s="463" t="s">
        <v>139</v>
      </c>
      <c r="CE13" s="383"/>
      <c r="CF13" s="383"/>
      <c r="CG13" s="383"/>
      <c r="CH13" s="383"/>
      <c r="CI13" s="383"/>
      <c r="CJ13" s="383"/>
      <c r="CK13" s="383"/>
      <c r="CL13" s="383"/>
      <c r="CM13" s="383"/>
      <c r="CN13" s="383"/>
      <c r="CO13" s="383"/>
      <c r="CP13" s="383"/>
      <c r="CQ13" s="383"/>
      <c r="CR13" s="383"/>
      <c r="CS13" s="464"/>
      <c r="CT13" s="420">
        <v>9.9</v>
      </c>
      <c r="CU13" s="421"/>
      <c r="CV13" s="421"/>
      <c r="CW13" s="421"/>
      <c r="CX13" s="421"/>
      <c r="CY13" s="421"/>
      <c r="CZ13" s="421"/>
      <c r="DA13" s="422"/>
      <c r="DB13" s="420">
        <v>10.7</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140</v>
      </c>
      <c r="M14" s="550"/>
      <c r="N14" s="550"/>
      <c r="O14" s="550"/>
      <c r="P14" s="550"/>
      <c r="Q14" s="551"/>
      <c r="R14" s="510">
        <v>33527</v>
      </c>
      <c r="S14" s="511"/>
      <c r="T14" s="511"/>
      <c r="U14" s="511"/>
      <c r="V14" s="512"/>
      <c r="W14" s="514"/>
      <c r="X14" s="412"/>
      <c r="Y14" s="412"/>
      <c r="Z14" s="412"/>
      <c r="AA14" s="412"/>
      <c r="AB14" s="413"/>
      <c r="AC14" s="503">
        <v>4.3</v>
      </c>
      <c r="AD14" s="504"/>
      <c r="AE14" s="504"/>
      <c r="AF14" s="504"/>
      <c r="AG14" s="505"/>
      <c r="AH14" s="503">
        <v>3.8</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141</v>
      </c>
      <c r="CE14" s="461"/>
      <c r="CF14" s="461"/>
      <c r="CG14" s="461"/>
      <c r="CH14" s="461"/>
      <c r="CI14" s="461"/>
      <c r="CJ14" s="461"/>
      <c r="CK14" s="461"/>
      <c r="CL14" s="461"/>
      <c r="CM14" s="461"/>
      <c r="CN14" s="461"/>
      <c r="CO14" s="461"/>
      <c r="CP14" s="461"/>
      <c r="CQ14" s="461"/>
      <c r="CR14" s="461"/>
      <c r="CS14" s="462"/>
      <c r="CT14" s="520" t="s">
        <v>142</v>
      </c>
      <c r="CU14" s="521"/>
      <c r="CV14" s="521"/>
      <c r="CW14" s="521"/>
      <c r="CX14" s="521"/>
      <c r="CY14" s="521"/>
      <c r="CZ14" s="521"/>
      <c r="DA14" s="522"/>
      <c r="DB14" s="520" t="s">
        <v>127</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143</v>
      </c>
      <c r="N15" s="508"/>
      <c r="O15" s="508"/>
      <c r="P15" s="508"/>
      <c r="Q15" s="509"/>
      <c r="R15" s="510">
        <v>32808</v>
      </c>
      <c r="S15" s="511"/>
      <c r="T15" s="511"/>
      <c r="U15" s="511"/>
      <c r="V15" s="512"/>
      <c r="W15" s="513" t="s">
        <v>144</v>
      </c>
      <c r="X15" s="409"/>
      <c r="Y15" s="409"/>
      <c r="Z15" s="409"/>
      <c r="AA15" s="409"/>
      <c r="AB15" s="410"/>
      <c r="AC15" s="376">
        <v>4954</v>
      </c>
      <c r="AD15" s="377"/>
      <c r="AE15" s="377"/>
      <c r="AF15" s="377"/>
      <c r="AG15" s="378"/>
      <c r="AH15" s="376">
        <v>5462</v>
      </c>
      <c r="AI15" s="377"/>
      <c r="AJ15" s="377"/>
      <c r="AK15" s="377"/>
      <c r="AL15" s="436"/>
      <c r="AM15" s="480"/>
      <c r="AN15" s="380"/>
      <c r="AO15" s="380"/>
      <c r="AP15" s="380"/>
      <c r="AQ15" s="380"/>
      <c r="AR15" s="380"/>
      <c r="AS15" s="380"/>
      <c r="AT15" s="381"/>
      <c r="AU15" s="481"/>
      <c r="AV15" s="482"/>
      <c r="AW15" s="482"/>
      <c r="AX15" s="482"/>
      <c r="AY15" s="449" t="s">
        <v>145</v>
      </c>
      <c r="AZ15" s="450"/>
      <c r="BA15" s="450"/>
      <c r="BB15" s="450"/>
      <c r="BC15" s="450"/>
      <c r="BD15" s="450"/>
      <c r="BE15" s="450"/>
      <c r="BF15" s="450"/>
      <c r="BG15" s="450"/>
      <c r="BH15" s="450"/>
      <c r="BI15" s="450"/>
      <c r="BJ15" s="450"/>
      <c r="BK15" s="450"/>
      <c r="BL15" s="450"/>
      <c r="BM15" s="451"/>
      <c r="BN15" s="452">
        <v>4303381</v>
      </c>
      <c r="BO15" s="453"/>
      <c r="BP15" s="453"/>
      <c r="BQ15" s="453"/>
      <c r="BR15" s="453"/>
      <c r="BS15" s="453"/>
      <c r="BT15" s="453"/>
      <c r="BU15" s="454"/>
      <c r="BV15" s="452">
        <v>4645496</v>
      </c>
      <c r="BW15" s="453"/>
      <c r="BX15" s="453"/>
      <c r="BY15" s="453"/>
      <c r="BZ15" s="453"/>
      <c r="CA15" s="453"/>
      <c r="CB15" s="453"/>
      <c r="CC15" s="454"/>
      <c r="CD15" s="523" t="s">
        <v>146</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147</v>
      </c>
      <c r="M16" s="498"/>
      <c r="N16" s="498"/>
      <c r="O16" s="498"/>
      <c r="P16" s="498"/>
      <c r="Q16" s="499"/>
      <c r="R16" s="500" t="s">
        <v>148</v>
      </c>
      <c r="S16" s="501"/>
      <c r="T16" s="501"/>
      <c r="U16" s="501"/>
      <c r="V16" s="502"/>
      <c r="W16" s="514"/>
      <c r="X16" s="412"/>
      <c r="Y16" s="412"/>
      <c r="Z16" s="412"/>
      <c r="AA16" s="412"/>
      <c r="AB16" s="413"/>
      <c r="AC16" s="503">
        <v>34.4</v>
      </c>
      <c r="AD16" s="504"/>
      <c r="AE16" s="504"/>
      <c r="AF16" s="504"/>
      <c r="AG16" s="505"/>
      <c r="AH16" s="503">
        <v>35.799999999999997</v>
      </c>
      <c r="AI16" s="504"/>
      <c r="AJ16" s="504"/>
      <c r="AK16" s="504"/>
      <c r="AL16" s="506"/>
      <c r="AM16" s="480"/>
      <c r="AN16" s="380"/>
      <c r="AO16" s="380"/>
      <c r="AP16" s="380"/>
      <c r="AQ16" s="380"/>
      <c r="AR16" s="380"/>
      <c r="AS16" s="380"/>
      <c r="AT16" s="381"/>
      <c r="AU16" s="481"/>
      <c r="AV16" s="482"/>
      <c r="AW16" s="482"/>
      <c r="AX16" s="482"/>
      <c r="AY16" s="437" t="s">
        <v>149</v>
      </c>
      <c r="AZ16" s="438"/>
      <c r="BA16" s="438"/>
      <c r="BB16" s="438"/>
      <c r="BC16" s="438"/>
      <c r="BD16" s="438"/>
      <c r="BE16" s="438"/>
      <c r="BF16" s="438"/>
      <c r="BG16" s="438"/>
      <c r="BH16" s="438"/>
      <c r="BI16" s="438"/>
      <c r="BJ16" s="438"/>
      <c r="BK16" s="438"/>
      <c r="BL16" s="438"/>
      <c r="BM16" s="439"/>
      <c r="BN16" s="423">
        <v>10759394</v>
      </c>
      <c r="BO16" s="424"/>
      <c r="BP16" s="424"/>
      <c r="BQ16" s="424"/>
      <c r="BR16" s="424"/>
      <c r="BS16" s="424"/>
      <c r="BT16" s="424"/>
      <c r="BU16" s="425"/>
      <c r="BV16" s="423">
        <v>10345584</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150</v>
      </c>
      <c r="N17" s="517"/>
      <c r="O17" s="517"/>
      <c r="P17" s="517"/>
      <c r="Q17" s="518"/>
      <c r="R17" s="500" t="s">
        <v>151</v>
      </c>
      <c r="S17" s="501"/>
      <c r="T17" s="501"/>
      <c r="U17" s="501"/>
      <c r="V17" s="502"/>
      <c r="W17" s="513" t="s">
        <v>152</v>
      </c>
      <c r="X17" s="409"/>
      <c r="Y17" s="409"/>
      <c r="Z17" s="409"/>
      <c r="AA17" s="409"/>
      <c r="AB17" s="410"/>
      <c r="AC17" s="376">
        <v>8805</v>
      </c>
      <c r="AD17" s="377"/>
      <c r="AE17" s="377"/>
      <c r="AF17" s="377"/>
      <c r="AG17" s="378"/>
      <c r="AH17" s="376">
        <v>9205</v>
      </c>
      <c r="AI17" s="377"/>
      <c r="AJ17" s="377"/>
      <c r="AK17" s="377"/>
      <c r="AL17" s="436"/>
      <c r="AM17" s="480"/>
      <c r="AN17" s="380"/>
      <c r="AO17" s="380"/>
      <c r="AP17" s="380"/>
      <c r="AQ17" s="380"/>
      <c r="AR17" s="380"/>
      <c r="AS17" s="380"/>
      <c r="AT17" s="381"/>
      <c r="AU17" s="481"/>
      <c r="AV17" s="482"/>
      <c r="AW17" s="482"/>
      <c r="AX17" s="482"/>
      <c r="AY17" s="437" t="s">
        <v>153</v>
      </c>
      <c r="AZ17" s="438"/>
      <c r="BA17" s="438"/>
      <c r="BB17" s="438"/>
      <c r="BC17" s="438"/>
      <c r="BD17" s="438"/>
      <c r="BE17" s="438"/>
      <c r="BF17" s="438"/>
      <c r="BG17" s="438"/>
      <c r="BH17" s="438"/>
      <c r="BI17" s="438"/>
      <c r="BJ17" s="438"/>
      <c r="BK17" s="438"/>
      <c r="BL17" s="438"/>
      <c r="BM17" s="439"/>
      <c r="BN17" s="423">
        <v>5447340</v>
      </c>
      <c r="BO17" s="424"/>
      <c r="BP17" s="424"/>
      <c r="BQ17" s="424"/>
      <c r="BR17" s="424"/>
      <c r="BS17" s="424"/>
      <c r="BT17" s="424"/>
      <c r="BU17" s="425"/>
      <c r="BV17" s="423">
        <v>5906493</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154</v>
      </c>
      <c r="C18" s="474"/>
      <c r="D18" s="474"/>
      <c r="E18" s="475"/>
      <c r="F18" s="475"/>
      <c r="G18" s="475"/>
      <c r="H18" s="475"/>
      <c r="I18" s="475"/>
      <c r="J18" s="475"/>
      <c r="K18" s="475"/>
      <c r="L18" s="476">
        <v>258.14</v>
      </c>
      <c r="M18" s="476"/>
      <c r="N18" s="476"/>
      <c r="O18" s="476"/>
      <c r="P18" s="476"/>
      <c r="Q18" s="476"/>
      <c r="R18" s="477"/>
      <c r="S18" s="477"/>
      <c r="T18" s="477"/>
      <c r="U18" s="477"/>
      <c r="V18" s="478"/>
      <c r="W18" s="494"/>
      <c r="X18" s="495"/>
      <c r="Y18" s="495"/>
      <c r="Z18" s="495"/>
      <c r="AA18" s="495"/>
      <c r="AB18" s="519"/>
      <c r="AC18" s="393">
        <v>61.2</v>
      </c>
      <c r="AD18" s="394"/>
      <c r="AE18" s="394"/>
      <c r="AF18" s="394"/>
      <c r="AG18" s="479"/>
      <c r="AH18" s="393">
        <v>60.4</v>
      </c>
      <c r="AI18" s="394"/>
      <c r="AJ18" s="394"/>
      <c r="AK18" s="394"/>
      <c r="AL18" s="395"/>
      <c r="AM18" s="480"/>
      <c r="AN18" s="380"/>
      <c r="AO18" s="380"/>
      <c r="AP18" s="380"/>
      <c r="AQ18" s="380"/>
      <c r="AR18" s="380"/>
      <c r="AS18" s="380"/>
      <c r="AT18" s="381"/>
      <c r="AU18" s="481"/>
      <c r="AV18" s="482"/>
      <c r="AW18" s="482"/>
      <c r="AX18" s="482"/>
      <c r="AY18" s="437" t="s">
        <v>155</v>
      </c>
      <c r="AZ18" s="438"/>
      <c r="BA18" s="438"/>
      <c r="BB18" s="438"/>
      <c r="BC18" s="438"/>
      <c r="BD18" s="438"/>
      <c r="BE18" s="438"/>
      <c r="BF18" s="438"/>
      <c r="BG18" s="438"/>
      <c r="BH18" s="438"/>
      <c r="BI18" s="438"/>
      <c r="BJ18" s="438"/>
      <c r="BK18" s="438"/>
      <c r="BL18" s="438"/>
      <c r="BM18" s="439"/>
      <c r="BN18" s="423">
        <v>11649540</v>
      </c>
      <c r="BO18" s="424"/>
      <c r="BP18" s="424"/>
      <c r="BQ18" s="424"/>
      <c r="BR18" s="424"/>
      <c r="BS18" s="424"/>
      <c r="BT18" s="424"/>
      <c r="BU18" s="425"/>
      <c r="BV18" s="423">
        <v>11589825</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156</v>
      </c>
      <c r="C19" s="474"/>
      <c r="D19" s="474"/>
      <c r="E19" s="475"/>
      <c r="F19" s="475"/>
      <c r="G19" s="475"/>
      <c r="H19" s="475"/>
      <c r="I19" s="475"/>
      <c r="J19" s="475"/>
      <c r="K19" s="475"/>
      <c r="L19" s="483">
        <v>125</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157</v>
      </c>
      <c r="AZ19" s="438"/>
      <c r="BA19" s="438"/>
      <c r="BB19" s="438"/>
      <c r="BC19" s="438"/>
      <c r="BD19" s="438"/>
      <c r="BE19" s="438"/>
      <c r="BF19" s="438"/>
      <c r="BG19" s="438"/>
      <c r="BH19" s="438"/>
      <c r="BI19" s="438"/>
      <c r="BJ19" s="438"/>
      <c r="BK19" s="438"/>
      <c r="BL19" s="438"/>
      <c r="BM19" s="439"/>
      <c r="BN19" s="423">
        <v>15823802</v>
      </c>
      <c r="BO19" s="424"/>
      <c r="BP19" s="424"/>
      <c r="BQ19" s="424"/>
      <c r="BR19" s="424"/>
      <c r="BS19" s="424"/>
      <c r="BT19" s="424"/>
      <c r="BU19" s="425"/>
      <c r="BV19" s="423">
        <v>13846002</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158</v>
      </c>
      <c r="C20" s="474"/>
      <c r="D20" s="474"/>
      <c r="E20" s="475"/>
      <c r="F20" s="475"/>
      <c r="G20" s="475"/>
      <c r="H20" s="475"/>
      <c r="I20" s="475"/>
      <c r="J20" s="475"/>
      <c r="K20" s="475"/>
      <c r="L20" s="483">
        <v>13486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159</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160</v>
      </c>
      <c r="C22" s="400"/>
      <c r="D22" s="401"/>
      <c r="E22" s="408" t="s">
        <v>1</v>
      </c>
      <c r="F22" s="409"/>
      <c r="G22" s="409"/>
      <c r="H22" s="409"/>
      <c r="I22" s="409"/>
      <c r="J22" s="409"/>
      <c r="K22" s="410"/>
      <c r="L22" s="408" t="s">
        <v>161</v>
      </c>
      <c r="M22" s="409"/>
      <c r="N22" s="409"/>
      <c r="O22" s="409"/>
      <c r="P22" s="410"/>
      <c r="Q22" s="414" t="s">
        <v>162</v>
      </c>
      <c r="R22" s="415"/>
      <c r="S22" s="415"/>
      <c r="T22" s="415"/>
      <c r="U22" s="415"/>
      <c r="V22" s="416"/>
      <c r="W22" s="465" t="s">
        <v>163</v>
      </c>
      <c r="X22" s="400"/>
      <c r="Y22" s="401"/>
      <c r="Z22" s="408" t="s">
        <v>1</v>
      </c>
      <c r="AA22" s="409"/>
      <c r="AB22" s="409"/>
      <c r="AC22" s="409"/>
      <c r="AD22" s="409"/>
      <c r="AE22" s="409"/>
      <c r="AF22" s="409"/>
      <c r="AG22" s="410"/>
      <c r="AH22" s="426" t="s">
        <v>164</v>
      </c>
      <c r="AI22" s="409"/>
      <c r="AJ22" s="409"/>
      <c r="AK22" s="409"/>
      <c r="AL22" s="410"/>
      <c r="AM22" s="426" t="s">
        <v>165</v>
      </c>
      <c r="AN22" s="427"/>
      <c r="AO22" s="427"/>
      <c r="AP22" s="427"/>
      <c r="AQ22" s="427"/>
      <c r="AR22" s="428"/>
      <c r="AS22" s="414" t="s">
        <v>162</v>
      </c>
      <c r="AT22" s="415"/>
      <c r="AU22" s="415"/>
      <c r="AV22" s="415"/>
      <c r="AW22" s="415"/>
      <c r="AX22" s="432"/>
      <c r="AY22" s="449" t="s">
        <v>166</v>
      </c>
      <c r="AZ22" s="450"/>
      <c r="BA22" s="450"/>
      <c r="BB22" s="450"/>
      <c r="BC22" s="450"/>
      <c r="BD22" s="450"/>
      <c r="BE22" s="450"/>
      <c r="BF22" s="450"/>
      <c r="BG22" s="450"/>
      <c r="BH22" s="450"/>
      <c r="BI22" s="450"/>
      <c r="BJ22" s="450"/>
      <c r="BK22" s="450"/>
      <c r="BL22" s="450"/>
      <c r="BM22" s="451"/>
      <c r="BN22" s="452">
        <v>19762317</v>
      </c>
      <c r="BO22" s="453"/>
      <c r="BP22" s="453"/>
      <c r="BQ22" s="453"/>
      <c r="BR22" s="453"/>
      <c r="BS22" s="453"/>
      <c r="BT22" s="453"/>
      <c r="BU22" s="454"/>
      <c r="BV22" s="452">
        <v>21517861</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167</v>
      </c>
      <c r="AZ23" s="438"/>
      <c r="BA23" s="438"/>
      <c r="BB23" s="438"/>
      <c r="BC23" s="438"/>
      <c r="BD23" s="438"/>
      <c r="BE23" s="438"/>
      <c r="BF23" s="438"/>
      <c r="BG23" s="438"/>
      <c r="BH23" s="438"/>
      <c r="BI23" s="438"/>
      <c r="BJ23" s="438"/>
      <c r="BK23" s="438"/>
      <c r="BL23" s="438"/>
      <c r="BM23" s="439"/>
      <c r="BN23" s="423">
        <v>16205391</v>
      </c>
      <c r="BO23" s="424"/>
      <c r="BP23" s="424"/>
      <c r="BQ23" s="424"/>
      <c r="BR23" s="424"/>
      <c r="BS23" s="424"/>
      <c r="BT23" s="424"/>
      <c r="BU23" s="425"/>
      <c r="BV23" s="423">
        <v>16627337</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168</v>
      </c>
      <c r="F24" s="380"/>
      <c r="G24" s="380"/>
      <c r="H24" s="380"/>
      <c r="I24" s="380"/>
      <c r="J24" s="380"/>
      <c r="K24" s="381"/>
      <c r="L24" s="376">
        <v>1</v>
      </c>
      <c r="M24" s="377"/>
      <c r="N24" s="377"/>
      <c r="O24" s="377"/>
      <c r="P24" s="378"/>
      <c r="Q24" s="376">
        <v>8750</v>
      </c>
      <c r="R24" s="377"/>
      <c r="S24" s="377"/>
      <c r="T24" s="377"/>
      <c r="U24" s="377"/>
      <c r="V24" s="378"/>
      <c r="W24" s="466"/>
      <c r="X24" s="403"/>
      <c r="Y24" s="404"/>
      <c r="Z24" s="379" t="s">
        <v>169</v>
      </c>
      <c r="AA24" s="380"/>
      <c r="AB24" s="380"/>
      <c r="AC24" s="380"/>
      <c r="AD24" s="380"/>
      <c r="AE24" s="380"/>
      <c r="AF24" s="380"/>
      <c r="AG24" s="381"/>
      <c r="AH24" s="376">
        <v>293</v>
      </c>
      <c r="AI24" s="377"/>
      <c r="AJ24" s="377"/>
      <c r="AK24" s="377"/>
      <c r="AL24" s="378"/>
      <c r="AM24" s="376">
        <v>916211</v>
      </c>
      <c r="AN24" s="377"/>
      <c r="AO24" s="377"/>
      <c r="AP24" s="377"/>
      <c r="AQ24" s="377"/>
      <c r="AR24" s="378"/>
      <c r="AS24" s="376">
        <v>3127</v>
      </c>
      <c r="AT24" s="377"/>
      <c r="AU24" s="377"/>
      <c r="AV24" s="377"/>
      <c r="AW24" s="377"/>
      <c r="AX24" s="436"/>
      <c r="AY24" s="396" t="s">
        <v>170</v>
      </c>
      <c r="AZ24" s="397"/>
      <c r="BA24" s="397"/>
      <c r="BB24" s="397"/>
      <c r="BC24" s="397"/>
      <c r="BD24" s="397"/>
      <c r="BE24" s="397"/>
      <c r="BF24" s="397"/>
      <c r="BG24" s="397"/>
      <c r="BH24" s="397"/>
      <c r="BI24" s="397"/>
      <c r="BJ24" s="397"/>
      <c r="BK24" s="397"/>
      <c r="BL24" s="397"/>
      <c r="BM24" s="398"/>
      <c r="BN24" s="423">
        <v>11654469</v>
      </c>
      <c r="BO24" s="424"/>
      <c r="BP24" s="424"/>
      <c r="BQ24" s="424"/>
      <c r="BR24" s="424"/>
      <c r="BS24" s="424"/>
      <c r="BT24" s="424"/>
      <c r="BU24" s="425"/>
      <c r="BV24" s="423">
        <v>13163663</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171</v>
      </c>
      <c r="F25" s="380"/>
      <c r="G25" s="380"/>
      <c r="H25" s="380"/>
      <c r="I25" s="380"/>
      <c r="J25" s="380"/>
      <c r="K25" s="381"/>
      <c r="L25" s="376">
        <v>1</v>
      </c>
      <c r="M25" s="377"/>
      <c r="N25" s="377"/>
      <c r="O25" s="377"/>
      <c r="P25" s="378"/>
      <c r="Q25" s="376">
        <v>7200</v>
      </c>
      <c r="R25" s="377"/>
      <c r="S25" s="377"/>
      <c r="T25" s="377"/>
      <c r="U25" s="377"/>
      <c r="V25" s="378"/>
      <c r="W25" s="466"/>
      <c r="X25" s="403"/>
      <c r="Y25" s="404"/>
      <c r="Z25" s="379" t="s">
        <v>172</v>
      </c>
      <c r="AA25" s="380"/>
      <c r="AB25" s="380"/>
      <c r="AC25" s="380"/>
      <c r="AD25" s="380"/>
      <c r="AE25" s="380"/>
      <c r="AF25" s="380"/>
      <c r="AG25" s="381"/>
      <c r="AH25" s="376" t="s">
        <v>127</v>
      </c>
      <c r="AI25" s="377"/>
      <c r="AJ25" s="377"/>
      <c r="AK25" s="377"/>
      <c r="AL25" s="378"/>
      <c r="AM25" s="376" t="s">
        <v>173</v>
      </c>
      <c r="AN25" s="377"/>
      <c r="AO25" s="377"/>
      <c r="AP25" s="377"/>
      <c r="AQ25" s="377"/>
      <c r="AR25" s="378"/>
      <c r="AS25" s="376" t="s">
        <v>142</v>
      </c>
      <c r="AT25" s="377"/>
      <c r="AU25" s="377"/>
      <c r="AV25" s="377"/>
      <c r="AW25" s="377"/>
      <c r="AX25" s="436"/>
      <c r="AY25" s="449" t="s">
        <v>174</v>
      </c>
      <c r="AZ25" s="450"/>
      <c r="BA25" s="450"/>
      <c r="BB25" s="450"/>
      <c r="BC25" s="450"/>
      <c r="BD25" s="450"/>
      <c r="BE25" s="450"/>
      <c r="BF25" s="450"/>
      <c r="BG25" s="450"/>
      <c r="BH25" s="450"/>
      <c r="BI25" s="450"/>
      <c r="BJ25" s="450"/>
      <c r="BK25" s="450"/>
      <c r="BL25" s="450"/>
      <c r="BM25" s="451"/>
      <c r="BN25" s="452">
        <v>1128258</v>
      </c>
      <c r="BO25" s="453"/>
      <c r="BP25" s="453"/>
      <c r="BQ25" s="453"/>
      <c r="BR25" s="453"/>
      <c r="BS25" s="453"/>
      <c r="BT25" s="453"/>
      <c r="BU25" s="454"/>
      <c r="BV25" s="452">
        <v>1155866</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175</v>
      </c>
      <c r="F26" s="380"/>
      <c r="G26" s="380"/>
      <c r="H26" s="380"/>
      <c r="I26" s="380"/>
      <c r="J26" s="380"/>
      <c r="K26" s="381"/>
      <c r="L26" s="376">
        <v>1</v>
      </c>
      <c r="M26" s="377"/>
      <c r="N26" s="377"/>
      <c r="O26" s="377"/>
      <c r="P26" s="378"/>
      <c r="Q26" s="376">
        <v>6400</v>
      </c>
      <c r="R26" s="377"/>
      <c r="S26" s="377"/>
      <c r="T26" s="377"/>
      <c r="U26" s="377"/>
      <c r="V26" s="378"/>
      <c r="W26" s="466"/>
      <c r="X26" s="403"/>
      <c r="Y26" s="404"/>
      <c r="Z26" s="379" t="s">
        <v>176</v>
      </c>
      <c r="AA26" s="434"/>
      <c r="AB26" s="434"/>
      <c r="AC26" s="434"/>
      <c r="AD26" s="434"/>
      <c r="AE26" s="434"/>
      <c r="AF26" s="434"/>
      <c r="AG26" s="435"/>
      <c r="AH26" s="376">
        <v>35</v>
      </c>
      <c r="AI26" s="377"/>
      <c r="AJ26" s="377"/>
      <c r="AK26" s="377"/>
      <c r="AL26" s="378"/>
      <c r="AM26" s="376">
        <v>95620</v>
      </c>
      <c r="AN26" s="377"/>
      <c r="AO26" s="377"/>
      <c r="AP26" s="377"/>
      <c r="AQ26" s="377"/>
      <c r="AR26" s="378"/>
      <c r="AS26" s="376">
        <v>2732</v>
      </c>
      <c r="AT26" s="377"/>
      <c r="AU26" s="377"/>
      <c r="AV26" s="377"/>
      <c r="AW26" s="377"/>
      <c r="AX26" s="436"/>
      <c r="AY26" s="463" t="s">
        <v>177</v>
      </c>
      <c r="AZ26" s="383"/>
      <c r="BA26" s="383"/>
      <c r="BB26" s="383"/>
      <c r="BC26" s="383"/>
      <c r="BD26" s="383"/>
      <c r="BE26" s="383"/>
      <c r="BF26" s="383"/>
      <c r="BG26" s="383"/>
      <c r="BH26" s="383"/>
      <c r="BI26" s="383"/>
      <c r="BJ26" s="383"/>
      <c r="BK26" s="383"/>
      <c r="BL26" s="383"/>
      <c r="BM26" s="464"/>
      <c r="BN26" s="423" t="s">
        <v>142</v>
      </c>
      <c r="BO26" s="424"/>
      <c r="BP26" s="424"/>
      <c r="BQ26" s="424"/>
      <c r="BR26" s="424"/>
      <c r="BS26" s="424"/>
      <c r="BT26" s="424"/>
      <c r="BU26" s="425"/>
      <c r="BV26" s="423" t="s">
        <v>173</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178</v>
      </c>
      <c r="F27" s="380"/>
      <c r="G27" s="380"/>
      <c r="H27" s="380"/>
      <c r="I27" s="380"/>
      <c r="J27" s="380"/>
      <c r="K27" s="381"/>
      <c r="L27" s="376">
        <v>1</v>
      </c>
      <c r="M27" s="377"/>
      <c r="N27" s="377"/>
      <c r="O27" s="377"/>
      <c r="P27" s="378"/>
      <c r="Q27" s="376">
        <v>4550</v>
      </c>
      <c r="R27" s="377"/>
      <c r="S27" s="377"/>
      <c r="T27" s="377"/>
      <c r="U27" s="377"/>
      <c r="V27" s="378"/>
      <c r="W27" s="466"/>
      <c r="X27" s="403"/>
      <c r="Y27" s="404"/>
      <c r="Z27" s="379" t="s">
        <v>179</v>
      </c>
      <c r="AA27" s="380"/>
      <c r="AB27" s="380"/>
      <c r="AC27" s="380"/>
      <c r="AD27" s="380"/>
      <c r="AE27" s="380"/>
      <c r="AF27" s="380"/>
      <c r="AG27" s="381"/>
      <c r="AH27" s="376">
        <v>74</v>
      </c>
      <c r="AI27" s="377"/>
      <c r="AJ27" s="377"/>
      <c r="AK27" s="377"/>
      <c r="AL27" s="378"/>
      <c r="AM27" s="376">
        <v>191216</v>
      </c>
      <c r="AN27" s="377"/>
      <c r="AO27" s="377"/>
      <c r="AP27" s="377"/>
      <c r="AQ27" s="377"/>
      <c r="AR27" s="378"/>
      <c r="AS27" s="376">
        <v>2584</v>
      </c>
      <c r="AT27" s="377"/>
      <c r="AU27" s="377"/>
      <c r="AV27" s="377"/>
      <c r="AW27" s="377"/>
      <c r="AX27" s="436"/>
      <c r="AY27" s="460" t="s">
        <v>180</v>
      </c>
      <c r="AZ27" s="461"/>
      <c r="BA27" s="461"/>
      <c r="BB27" s="461"/>
      <c r="BC27" s="461"/>
      <c r="BD27" s="461"/>
      <c r="BE27" s="461"/>
      <c r="BF27" s="461"/>
      <c r="BG27" s="461"/>
      <c r="BH27" s="461"/>
      <c r="BI27" s="461"/>
      <c r="BJ27" s="461"/>
      <c r="BK27" s="461"/>
      <c r="BL27" s="461"/>
      <c r="BM27" s="462"/>
      <c r="BN27" s="457">
        <v>472023</v>
      </c>
      <c r="BO27" s="458"/>
      <c r="BP27" s="458"/>
      <c r="BQ27" s="458"/>
      <c r="BR27" s="458"/>
      <c r="BS27" s="458"/>
      <c r="BT27" s="458"/>
      <c r="BU27" s="459"/>
      <c r="BV27" s="457">
        <v>510408</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181</v>
      </c>
      <c r="F28" s="380"/>
      <c r="G28" s="380"/>
      <c r="H28" s="380"/>
      <c r="I28" s="380"/>
      <c r="J28" s="380"/>
      <c r="K28" s="381"/>
      <c r="L28" s="376">
        <v>1</v>
      </c>
      <c r="M28" s="377"/>
      <c r="N28" s="377"/>
      <c r="O28" s="377"/>
      <c r="P28" s="378"/>
      <c r="Q28" s="376">
        <v>3850</v>
      </c>
      <c r="R28" s="377"/>
      <c r="S28" s="377"/>
      <c r="T28" s="377"/>
      <c r="U28" s="377"/>
      <c r="V28" s="378"/>
      <c r="W28" s="466"/>
      <c r="X28" s="403"/>
      <c r="Y28" s="404"/>
      <c r="Z28" s="379" t="s">
        <v>182</v>
      </c>
      <c r="AA28" s="380"/>
      <c r="AB28" s="380"/>
      <c r="AC28" s="380"/>
      <c r="AD28" s="380"/>
      <c r="AE28" s="380"/>
      <c r="AF28" s="380"/>
      <c r="AG28" s="381"/>
      <c r="AH28" s="376" t="s">
        <v>142</v>
      </c>
      <c r="AI28" s="377"/>
      <c r="AJ28" s="377"/>
      <c r="AK28" s="377"/>
      <c r="AL28" s="378"/>
      <c r="AM28" s="376" t="s">
        <v>173</v>
      </c>
      <c r="AN28" s="377"/>
      <c r="AO28" s="377"/>
      <c r="AP28" s="377"/>
      <c r="AQ28" s="377"/>
      <c r="AR28" s="378"/>
      <c r="AS28" s="376" t="s">
        <v>142</v>
      </c>
      <c r="AT28" s="377"/>
      <c r="AU28" s="377"/>
      <c r="AV28" s="377"/>
      <c r="AW28" s="377"/>
      <c r="AX28" s="436"/>
      <c r="AY28" s="440" t="s">
        <v>183</v>
      </c>
      <c r="AZ28" s="441"/>
      <c r="BA28" s="441"/>
      <c r="BB28" s="442"/>
      <c r="BC28" s="449" t="s">
        <v>48</v>
      </c>
      <c r="BD28" s="450"/>
      <c r="BE28" s="450"/>
      <c r="BF28" s="450"/>
      <c r="BG28" s="450"/>
      <c r="BH28" s="450"/>
      <c r="BI28" s="450"/>
      <c r="BJ28" s="450"/>
      <c r="BK28" s="450"/>
      <c r="BL28" s="450"/>
      <c r="BM28" s="451"/>
      <c r="BN28" s="452">
        <v>5206029</v>
      </c>
      <c r="BO28" s="453"/>
      <c r="BP28" s="453"/>
      <c r="BQ28" s="453"/>
      <c r="BR28" s="453"/>
      <c r="BS28" s="453"/>
      <c r="BT28" s="453"/>
      <c r="BU28" s="454"/>
      <c r="BV28" s="452">
        <v>5065571</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184</v>
      </c>
      <c r="F29" s="380"/>
      <c r="G29" s="380"/>
      <c r="H29" s="380"/>
      <c r="I29" s="380"/>
      <c r="J29" s="380"/>
      <c r="K29" s="381"/>
      <c r="L29" s="376">
        <v>14</v>
      </c>
      <c r="M29" s="377"/>
      <c r="N29" s="377"/>
      <c r="O29" s="377"/>
      <c r="P29" s="378"/>
      <c r="Q29" s="376">
        <v>3550</v>
      </c>
      <c r="R29" s="377"/>
      <c r="S29" s="377"/>
      <c r="T29" s="377"/>
      <c r="U29" s="377"/>
      <c r="V29" s="378"/>
      <c r="W29" s="467"/>
      <c r="X29" s="468"/>
      <c r="Y29" s="469"/>
      <c r="Z29" s="379" t="s">
        <v>185</v>
      </c>
      <c r="AA29" s="380"/>
      <c r="AB29" s="380"/>
      <c r="AC29" s="380"/>
      <c r="AD29" s="380"/>
      <c r="AE29" s="380"/>
      <c r="AF29" s="380"/>
      <c r="AG29" s="381"/>
      <c r="AH29" s="376">
        <v>367</v>
      </c>
      <c r="AI29" s="377"/>
      <c r="AJ29" s="377"/>
      <c r="AK29" s="377"/>
      <c r="AL29" s="378"/>
      <c r="AM29" s="376">
        <v>1107427</v>
      </c>
      <c r="AN29" s="377"/>
      <c r="AO29" s="377"/>
      <c r="AP29" s="377"/>
      <c r="AQ29" s="377"/>
      <c r="AR29" s="378"/>
      <c r="AS29" s="376">
        <v>3018</v>
      </c>
      <c r="AT29" s="377"/>
      <c r="AU29" s="377"/>
      <c r="AV29" s="377"/>
      <c r="AW29" s="377"/>
      <c r="AX29" s="436"/>
      <c r="AY29" s="443"/>
      <c r="AZ29" s="444"/>
      <c r="BA29" s="444"/>
      <c r="BB29" s="445"/>
      <c r="BC29" s="437" t="s">
        <v>186</v>
      </c>
      <c r="BD29" s="438"/>
      <c r="BE29" s="438"/>
      <c r="BF29" s="438"/>
      <c r="BG29" s="438"/>
      <c r="BH29" s="438"/>
      <c r="BI29" s="438"/>
      <c r="BJ29" s="438"/>
      <c r="BK29" s="438"/>
      <c r="BL29" s="438"/>
      <c r="BM29" s="439"/>
      <c r="BN29" s="423">
        <v>267761</v>
      </c>
      <c r="BO29" s="424"/>
      <c r="BP29" s="424"/>
      <c r="BQ29" s="424"/>
      <c r="BR29" s="424"/>
      <c r="BS29" s="424"/>
      <c r="BT29" s="424"/>
      <c r="BU29" s="425"/>
      <c r="BV29" s="423">
        <v>466903</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187</v>
      </c>
      <c r="X30" s="391"/>
      <c r="Y30" s="391"/>
      <c r="Z30" s="391"/>
      <c r="AA30" s="391"/>
      <c r="AB30" s="391"/>
      <c r="AC30" s="391"/>
      <c r="AD30" s="391"/>
      <c r="AE30" s="391"/>
      <c r="AF30" s="391"/>
      <c r="AG30" s="392"/>
      <c r="AH30" s="393">
        <v>97.8</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5326341</v>
      </c>
      <c r="BO30" s="458"/>
      <c r="BP30" s="458"/>
      <c r="BQ30" s="458"/>
      <c r="BR30" s="458"/>
      <c r="BS30" s="458"/>
      <c r="BT30" s="458"/>
      <c r="BU30" s="459"/>
      <c r="BV30" s="457">
        <v>5436444</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188</v>
      </c>
      <c r="D32" s="382"/>
      <c r="E32" s="382"/>
      <c r="F32" s="382"/>
      <c r="G32" s="382"/>
      <c r="H32" s="382"/>
      <c r="I32" s="382"/>
      <c r="J32" s="382"/>
      <c r="K32" s="382"/>
      <c r="L32" s="382"/>
      <c r="M32" s="382"/>
      <c r="N32" s="382"/>
      <c r="O32" s="382"/>
      <c r="P32" s="382"/>
      <c r="Q32" s="382"/>
      <c r="R32" s="382"/>
      <c r="S32" s="382"/>
      <c r="U32" s="383" t="s">
        <v>189</v>
      </c>
      <c r="V32" s="383"/>
      <c r="W32" s="383"/>
      <c r="X32" s="383"/>
      <c r="Y32" s="383"/>
      <c r="Z32" s="383"/>
      <c r="AA32" s="383"/>
      <c r="AB32" s="383"/>
      <c r="AC32" s="383"/>
      <c r="AD32" s="383"/>
      <c r="AE32" s="383"/>
      <c r="AF32" s="383"/>
      <c r="AG32" s="383"/>
      <c r="AH32" s="383"/>
      <c r="AI32" s="383"/>
      <c r="AJ32" s="383"/>
      <c r="AK32" s="383"/>
      <c r="AM32" s="383" t="s">
        <v>190</v>
      </c>
      <c r="AN32" s="383"/>
      <c r="AO32" s="383"/>
      <c r="AP32" s="383"/>
      <c r="AQ32" s="383"/>
      <c r="AR32" s="383"/>
      <c r="AS32" s="383"/>
      <c r="AT32" s="383"/>
      <c r="AU32" s="383"/>
      <c r="AV32" s="383"/>
      <c r="AW32" s="383"/>
      <c r="AX32" s="383"/>
      <c r="AY32" s="383"/>
      <c r="AZ32" s="383"/>
      <c r="BA32" s="383"/>
      <c r="BB32" s="383"/>
      <c r="BC32" s="383"/>
      <c r="BE32" s="383" t="s">
        <v>191</v>
      </c>
      <c r="BF32" s="383"/>
      <c r="BG32" s="383"/>
      <c r="BH32" s="383"/>
      <c r="BI32" s="383"/>
      <c r="BJ32" s="383"/>
      <c r="BK32" s="383"/>
      <c r="BL32" s="383"/>
      <c r="BM32" s="383"/>
      <c r="BN32" s="383"/>
      <c r="BO32" s="383"/>
      <c r="BP32" s="383"/>
      <c r="BQ32" s="383"/>
      <c r="BR32" s="383"/>
      <c r="BS32" s="383"/>
      <c r="BT32" s="383"/>
      <c r="BU32" s="383"/>
      <c r="BW32" s="383" t="s">
        <v>192</v>
      </c>
      <c r="BX32" s="383"/>
      <c r="BY32" s="383"/>
      <c r="BZ32" s="383"/>
      <c r="CA32" s="383"/>
      <c r="CB32" s="383"/>
      <c r="CC32" s="383"/>
      <c r="CD32" s="383"/>
      <c r="CE32" s="383"/>
      <c r="CF32" s="383"/>
      <c r="CG32" s="383"/>
      <c r="CH32" s="383"/>
      <c r="CI32" s="383"/>
      <c r="CJ32" s="383"/>
      <c r="CK32" s="383"/>
      <c r="CL32" s="383"/>
      <c r="CM32" s="383"/>
      <c r="CO32" s="383" t="s">
        <v>193</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194</v>
      </c>
      <c r="D33" s="375"/>
      <c r="E33" s="374" t="s">
        <v>195</v>
      </c>
      <c r="F33" s="374"/>
      <c r="G33" s="374"/>
      <c r="H33" s="374"/>
      <c r="I33" s="374"/>
      <c r="J33" s="374"/>
      <c r="K33" s="374"/>
      <c r="L33" s="374"/>
      <c r="M33" s="374"/>
      <c r="N33" s="374"/>
      <c r="O33" s="374"/>
      <c r="P33" s="374"/>
      <c r="Q33" s="374"/>
      <c r="R33" s="374"/>
      <c r="S33" s="374"/>
      <c r="T33" s="203"/>
      <c r="U33" s="375" t="s">
        <v>196</v>
      </c>
      <c r="V33" s="375"/>
      <c r="W33" s="374" t="s">
        <v>195</v>
      </c>
      <c r="X33" s="374"/>
      <c r="Y33" s="374"/>
      <c r="Z33" s="374"/>
      <c r="AA33" s="374"/>
      <c r="AB33" s="374"/>
      <c r="AC33" s="374"/>
      <c r="AD33" s="374"/>
      <c r="AE33" s="374"/>
      <c r="AF33" s="374"/>
      <c r="AG33" s="374"/>
      <c r="AH33" s="374"/>
      <c r="AI33" s="374"/>
      <c r="AJ33" s="374"/>
      <c r="AK33" s="374"/>
      <c r="AL33" s="203"/>
      <c r="AM33" s="375" t="s">
        <v>194</v>
      </c>
      <c r="AN33" s="375"/>
      <c r="AO33" s="374" t="s">
        <v>195</v>
      </c>
      <c r="AP33" s="374"/>
      <c r="AQ33" s="374"/>
      <c r="AR33" s="374"/>
      <c r="AS33" s="374"/>
      <c r="AT33" s="374"/>
      <c r="AU33" s="374"/>
      <c r="AV33" s="374"/>
      <c r="AW33" s="374"/>
      <c r="AX33" s="374"/>
      <c r="AY33" s="374"/>
      <c r="AZ33" s="374"/>
      <c r="BA33" s="374"/>
      <c r="BB33" s="374"/>
      <c r="BC33" s="374"/>
      <c r="BD33" s="204"/>
      <c r="BE33" s="374" t="s">
        <v>197</v>
      </c>
      <c r="BF33" s="374"/>
      <c r="BG33" s="374" t="s">
        <v>198</v>
      </c>
      <c r="BH33" s="374"/>
      <c r="BI33" s="374"/>
      <c r="BJ33" s="374"/>
      <c r="BK33" s="374"/>
      <c r="BL33" s="374"/>
      <c r="BM33" s="374"/>
      <c r="BN33" s="374"/>
      <c r="BO33" s="374"/>
      <c r="BP33" s="374"/>
      <c r="BQ33" s="374"/>
      <c r="BR33" s="374"/>
      <c r="BS33" s="374"/>
      <c r="BT33" s="374"/>
      <c r="BU33" s="374"/>
      <c r="BV33" s="204"/>
      <c r="BW33" s="375" t="s">
        <v>197</v>
      </c>
      <c r="BX33" s="375"/>
      <c r="BY33" s="374" t="s">
        <v>199</v>
      </c>
      <c r="BZ33" s="374"/>
      <c r="CA33" s="374"/>
      <c r="CB33" s="374"/>
      <c r="CC33" s="374"/>
      <c r="CD33" s="374"/>
      <c r="CE33" s="374"/>
      <c r="CF33" s="374"/>
      <c r="CG33" s="374"/>
      <c r="CH33" s="374"/>
      <c r="CI33" s="374"/>
      <c r="CJ33" s="374"/>
      <c r="CK33" s="374"/>
      <c r="CL33" s="374"/>
      <c r="CM33" s="374"/>
      <c r="CN33" s="203"/>
      <c r="CO33" s="375" t="s">
        <v>194</v>
      </c>
      <c r="CP33" s="375"/>
      <c r="CQ33" s="374" t="s">
        <v>200</v>
      </c>
      <c r="CR33" s="374"/>
      <c r="CS33" s="374"/>
      <c r="CT33" s="374"/>
      <c r="CU33" s="374"/>
      <c r="CV33" s="374"/>
      <c r="CW33" s="374"/>
      <c r="CX33" s="374"/>
      <c r="CY33" s="374"/>
      <c r="CZ33" s="374"/>
      <c r="DA33" s="374"/>
      <c r="DB33" s="374"/>
      <c r="DC33" s="374"/>
      <c r="DD33" s="374"/>
      <c r="DE33" s="374"/>
      <c r="DF33" s="203"/>
      <c r="DG33" s="373" t="s">
        <v>201</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5</v>
      </c>
      <c r="V34" s="371"/>
      <c r="W34" s="372" t="str">
        <f>IF('各会計、関係団体の財政状況及び健全化判断比率'!B28="","",'各会計、関係団体の財政状況及び健全化判断比率'!B28)</f>
        <v>備前市国民健康保険事業特別会計</v>
      </c>
      <c r="X34" s="372"/>
      <c r="Y34" s="372"/>
      <c r="Z34" s="372"/>
      <c r="AA34" s="372"/>
      <c r="AB34" s="372"/>
      <c r="AC34" s="372"/>
      <c r="AD34" s="372"/>
      <c r="AE34" s="372"/>
      <c r="AF34" s="372"/>
      <c r="AG34" s="372"/>
      <c r="AH34" s="372"/>
      <c r="AI34" s="372"/>
      <c r="AJ34" s="372"/>
      <c r="AK34" s="372"/>
      <c r="AL34" s="178"/>
      <c r="AM34" s="371">
        <f>IF(AO34="","",MAX(C34:D43,U34:V43)+1)</f>
        <v>9</v>
      </c>
      <c r="AN34" s="371"/>
      <c r="AO34" s="372" t="str">
        <f>IF('各会計、関係団体の財政状況及び健全化判断比率'!B32="","",'各会計、関係団体の財政状況及び健全化判断比率'!B32)</f>
        <v>備前市水道事業会計</v>
      </c>
      <c r="AP34" s="372"/>
      <c r="AQ34" s="372"/>
      <c r="AR34" s="372"/>
      <c r="AS34" s="372"/>
      <c r="AT34" s="372"/>
      <c r="AU34" s="372"/>
      <c r="AV34" s="372"/>
      <c r="AW34" s="372"/>
      <c r="AX34" s="372"/>
      <c r="AY34" s="372"/>
      <c r="AZ34" s="372"/>
      <c r="BA34" s="372"/>
      <c r="BB34" s="372"/>
      <c r="BC34" s="372"/>
      <c r="BD34" s="178"/>
      <c r="BE34" s="371">
        <f>IF(BG34="","",MAX(C34:D43,U34:V43,AM34:AN43)+1)</f>
        <v>12</v>
      </c>
      <c r="BF34" s="371"/>
      <c r="BG34" s="372" t="str">
        <f>IF('各会計、関係団体の財政状況及び健全化判断比率'!B35="","",'各会計、関係団体の財政状況及び健全化判断比率'!B35)</f>
        <v>備前市浄化槽整備事業特別会計</v>
      </c>
      <c r="BH34" s="372"/>
      <c r="BI34" s="372"/>
      <c r="BJ34" s="372"/>
      <c r="BK34" s="372"/>
      <c r="BL34" s="372"/>
      <c r="BM34" s="372"/>
      <c r="BN34" s="372"/>
      <c r="BO34" s="372"/>
      <c r="BP34" s="372"/>
      <c r="BQ34" s="372"/>
      <c r="BR34" s="372"/>
      <c r="BS34" s="372"/>
      <c r="BT34" s="372"/>
      <c r="BU34" s="372"/>
      <c r="BV34" s="178"/>
      <c r="BW34" s="371">
        <f>IF(BY34="","",MAX(C34:D43,U34:V43,AM34:AN43,BE34:BF43)+1)</f>
        <v>15</v>
      </c>
      <c r="BX34" s="371"/>
      <c r="BY34" s="372" t="str">
        <f>IF('各会計、関係団体の財政状況及び健全化判断比率'!B68="","",'各会計、関係団体の財政状況及び健全化判断比率'!B68)</f>
        <v>岡山県広域水道企業団</v>
      </c>
      <c r="BZ34" s="372"/>
      <c r="CA34" s="372"/>
      <c r="CB34" s="372"/>
      <c r="CC34" s="372"/>
      <c r="CD34" s="372"/>
      <c r="CE34" s="372"/>
      <c r="CF34" s="372"/>
      <c r="CG34" s="372"/>
      <c r="CH34" s="372"/>
      <c r="CI34" s="372"/>
      <c r="CJ34" s="372"/>
      <c r="CK34" s="372"/>
      <c r="CL34" s="372"/>
      <c r="CM34" s="372"/>
      <c r="CN34" s="178"/>
      <c r="CO34" s="371">
        <f>IF(CQ34="","",MAX(C34:D43,U34:V43,AM34:AN43,BE34:BF43,BW34:BX43)+1)</f>
        <v>25</v>
      </c>
      <c r="CP34" s="371"/>
      <c r="CQ34" s="372" t="str">
        <f>IF('各会計、関係団体の財政状況及び健全化判断比率'!BS7="","",'各会計、関係団体の財政状況及び健全化判断比率'!BS7)</f>
        <v>備前市施設管理公社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備前市土地取得事業特別会計</v>
      </c>
      <c r="F35" s="372"/>
      <c r="G35" s="372"/>
      <c r="H35" s="372"/>
      <c r="I35" s="372"/>
      <c r="J35" s="372"/>
      <c r="K35" s="372"/>
      <c r="L35" s="372"/>
      <c r="M35" s="372"/>
      <c r="N35" s="372"/>
      <c r="O35" s="372"/>
      <c r="P35" s="372"/>
      <c r="Q35" s="372"/>
      <c r="R35" s="372"/>
      <c r="S35" s="372"/>
      <c r="T35" s="178"/>
      <c r="U35" s="371">
        <f>IF(W35="","",U34+1)</f>
        <v>6</v>
      </c>
      <c r="V35" s="371"/>
      <c r="W35" s="372" t="str">
        <f>IF('各会計、関係団体の財政状況及び健全化判断比率'!B29="","",'各会計、関係団体の財政状況及び健全化判断比率'!B29)</f>
        <v>備前市介護保険事業特別会計（介護保険事業勘定）</v>
      </c>
      <c r="X35" s="372"/>
      <c r="Y35" s="372"/>
      <c r="Z35" s="372"/>
      <c r="AA35" s="372"/>
      <c r="AB35" s="372"/>
      <c r="AC35" s="372"/>
      <c r="AD35" s="372"/>
      <c r="AE35" s="372"/>
      <c r="AF35" s="372"/>
      <c r="AG35" s="372"/>
      <c r="AH35" s="372"/>
      <c r="AI35" s="372"/>
      <c r="AJ35" s="372"/>
      <c r="AK35" s="372"/>
      <c r="AL35" s="178"/>
      <c r="AM35" s="371">
        <f t="shared" ref="AM35:AM43" si="0">IF(AO35="","",AM34+1)</f>
        <v>10</v>
      </c>
      <c r="AN35" s="371"/>
      <c r="AO35" s="372" t="str">
        <f>IF('各会計、関係団体の財政状況及び健全化判断比率'!B33="","",'各会計、関係団体の財政状況及び健全化判断比率'!B33)</f>
        <v>備前市下水道事業会計</v>
      </c>
      <c r="AP35" s="372"/>
      <c r="AQ35" s="372"/>
      <c r="AR35" s="372"/>
      <c r="AS35" s="372"/>
      <c r="AT35" s="372"/>
      <c r="AU35" s="372"/>
      <c r="AV35" s="372"/>
      <c r="AW35" s="372"/>
      <c r="AX35" s="372"/>
      <c r="AY35" s="372"/>
      <c r="AZ35" s="372"/>
      <c r="BA35" s="372"/>
      <c r="BB35" s="372"/>
      <c r="BC35" s="372"/>
      <c r="BD35" s="178"/>
      <c r="BE35" s="371">
        <f t="shared" ref="BE35:BE43" si="1">IF(BG35="","",BE34+1)</f>
        <v>13</v>
      </c>
      <c r="BF35" s="371"/>
      <c r="BG35" s="372" t="str">
        <f>IF('各会計、関係団体の財政状況及び健全化判断比率'!B36="","",'各会計、関係団体の財政状況及び健全化判断比率'!B36)</f>
        <v>備前市宅地造成分譲事業特別会計</v>
      </c>
      <c r="BH35" s="372"/>
      <c r="BI35" s="372"/>
      <c r="BJ35" s="372"/>
      <c r="BK35" s="372"/>
      <c r="BL35" s="372"/>
      <c r="BM35" s="372"/>
      <c r="BN35" s="372"/>
      <c r="BO35" s="372"/>
      <c r="BP35" s="372"/>
      <c r="BQ35" s="372"/>
      <c r="BR35" s="372"/>
      <c r="BS35" s="372"/>
      <c r="BT35" s="372"/>
      <c r="BU35" s="372"/>
      <c r="BV35" s="178"/>
      <c r="BW35" s="371">
        <f t="shared" ref="BW35:BW43" si="2">IF(BY35="","",BW34+1)</f>
        <v>16</v>
      </c>
      <c r="BX35" s="371"/>
      <c r="BY35" s="372" t="str">
        <f>IF('各会計、関係団体の財政状況及び健全化判断比率'!B69="","",'各会計、関係団体の財政状況及び健全化判断比率'!B69)</f>
        <v>岡山県後期高齢者医療広域連合一般会計</v>
      </c>
      <c r="BZ35" s="372"/>
      <c r="CA35" s="372"/>
      <c r="CB35" s="372"/>
      <c r="CC35" s="372"/>
      <c r="CD35" s="372"/>
      <c r="CE35" s="372"/>
      <c r="CF35" s="372"/>
      <c r="CG35" s="372"/>
      <c r="CH35" s="372"/>
      <c r="CI35" s="372"/>
      <c r="CJ35" s="372"/>
      <c r="CK35" s="372"/>
      <c r="CL35" s="372"/>
      <c r="CM35" s="372"/>
      <c r="CN35" s="178"/>
      <c r="CO35" s="371">
        <f t="shared" ref="CO35:CO43" si="3">IF(CQ35="","",CO34+1)</f>
        <v>26</v>
      </c>
      <c r="CP35" s="371"/>
      <c r="CQ35" s="372" t="str">
        <f>IF('各会計、関係団体の財政状況及び健全化判断比率'!BS8="","",'各会計、関係団体の財政状況及び健全化判断比率'!BS8)</f>
        <v>片上埠頭開発</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f>IF(E36="","",C35+1)</f>
        <v>3</v>
      </c>
      <c r="D36" s="371"/>
      <c r="E36" s="372" t="str">
        <f>IF('各会計、関係団体の財政状況及び健全化判断比率'!B9="","",'各会計、関係団体の財政状況及び健全化判断比率'!B9)</f>
        <v>備前市飲料水供給事業特別会計</v>
      </c>
      <c r="F36" s="372"/>
      <c r="G36" s="372"/>
      <c r="H36" s="372"/>
      <c r="I36" s="372"/>
      <c r="J36" s="372"/>
      <c r="K36" s="372"/>
      <c r="L36" s="372"/>
      <c r="M36" s="372"/>
      <c r="N36" s="372"/>
      <c r="O36" s="372"/>
      <c r="P36" s="372"/>
      <c r="Q36" s="372"/>
      <c r="R36" s="372"/>
      <c r="S36" s="372"/>
      <c r="T36" s="178"/>
      <c r="U36" s="371">
        <f t="shared" ref="U36:U43" si="4">IF(W36="","",U35+1)</f>
        <v>7</v>
      </c>
      <c r="V36" s="371"/>
      <c r="W36" s="372" t="str">
        <f>IF('各会計、関係団体の財政状況及び健全化判断比率'!B30="","",'各会計、関係団体の財政状況及び健全化判断比率'!B30)</f>
        <v>備前市後期高齢者医療事業特別会計</v>
      </c>
      <c r="X36" s="372"/>
      <c r="Y36" s="372"/>
      <c r="Z36" s="372"/>
      <c r="AA36" s="372"/>
      <c r="AB36" s="372"/>
      <c r="AC36" s="372"/>
      <c r="AD36" s="372"/>
      <c r="AE36" s="372"/>
      <c r="AF36" s="372"/>
      <c r="AG36" s="372"/>
      <c r="AH36" s="372"/>
      <c r="AI36" s="372"/>
      <c r="AJ36" s="372"/>
      <c r="AK36" s="372"/>
      <c r="AL36" s="178"/>
      <c r="AM36" s="371">
        <f t="shared" si="0"/>
        <v>11</v>
      </c>
      <c r="AN36" s="371"/>
      <c r="AO36" s="372" t="str">
        <f>IF('各会計、関係団体の財政状況及び健全化判断比率'!B34="","",'各会計、関係団体の財政状況及び健全化判断比率'!B34)</f>
        <v>備前市病院事業会計</v>
      </c>
      <c r="AP36" s="372"/>
      <c r="AQ36" s="372"/>
      <c r="AR36" s="372"/>
      <c r="AS36" s="372"/>
      <c r="AT36" s="372"/>
      <c r="AU36" s="372"/>
      <c r="AV36" s="372"/>
      <c r="AW36" s="372"/>
      <c r="AX36" s="372"/>
      <c r="AY36" s="372"/>
      <c r="AZ36" s="372"/>
      <c r="BA36" s="372"/>
      <c r="BB36" s="372"/>
      <c r="BC36" s="372"/>
      <c r="BD36" s="178"/>
      <c r="BE36" s="371">
        <f t="shared" si="1"/>
        <v>14</v>
      </c>
      <c r="BF36" s="371"/>
      <c r="BG36" s="372" t="str">
        <f>IF('各会計、関係団体の財政状況及び健全化判断比率'!B37="","",'各会計、関係団体の財政状況及び健全化判断比率'!B37)</f>
        <v>備前市企業用地造成事業特別会計</v>
      </c>
      <c r="BH36" s="372"/>
      <c r="BI36" s="372"/>
      <c r="BJ36" s="372"/>
      <c r="BK36" s="372"/>
      <c r="BL36" s="372"/>
      <c r="BM36" s="372"/>
      <c r="BN36" s="372"/>
      <c r="BO36" s="372"/>
      <c r="BP36" s="372"/>
      <c r="BQ36" s="372"/>
      <c r="BR36" s="372"/>
      <c r="BS36" s="372"/>
      <c r="BT36" s="372"/>
      <c r="BU36" s="372"/>
      <c r="BV36" s="178"/>
      <c r="BW36" s="371">
        <f t="shared" si="2"/>
        <v>17</v>
      </c>
      <c r="BX36" s="371"/>
      <c r="BY36" s="372" t="str">
        <f>IF('各会計、関係団体の財政状況及び健全化判断比率'!B70="","",'各会計、関係団体の財政状況及び健全化判断比率'!B70)</f>
        <v>岡山県後期高齢者医療広域連合特別会計</v>
      </c>
      <c r="BZ36" s="372"/>
      <c r="CA36" s="372"/>
      <c r="CB36" s="372"/>
      <c r="CC36" s="372"/>
      <c r="CD36" s="372"/>
      <c r="CE36" s="372"/>
      <c r="CF36" s="372"/>
      <c r="CG36" s="372"/>
      <c r="CH36" s="372"/>
      <c r="CI36" s="372"/>
      <c r="CJ36" s="372"/>
      <c r="CK36" s="372"/>
      <c r="CL36" s="372"/>
      <c r="CM36" s="372"/>
      <c r="CN36" s="178"/>
      <c r="CO36" s="371">
        <f t="shared" si="3"/>
        <v>27</v>
      </c>
      <c r="CP36" s="371"/>
      <c r="CQ36" s="372" t="str">
        <f>IF('各会計、関係団体の財政状況及び健全化判断比率'!BS9="","",'各会計、関係団体の財政状況及び健全化判断比率'!BS9)</f>
        <v>日生有線テレビ</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f>IF(E37="","",C36+1)</f>
        <v>4</v>
      </c>
      <c r="D37" s="371"/>
      <c r="E37" s="372" t="str">
        <f>IF('各会計、関係団体の財政状況及び健全化判断比率'!B10="","",'各会計、関係団体の財政状況及び健全化判断比率'!B10)</f>
        <v>備前市駐車場事業特別会計</v>
      </c>
      <c r="F37" s="372"/>
      <c r="G37" s="372"/>
      <c r="H37" s="372"/>
      <c r="I37" s="372"/>
      <c r="J37" s="372"/>
      <c r="K37" s="372"/>
      <c r="L37" s="372"/>
      <c r="M37" s="372"/>
      <c r="N37" s="372"/>
      <c r="O37" s="372"/>
      <c r="P37" s="372"/>
      <c r="Q37" s="372"/>
      <c r="R37" s="372"/>
      <c r="S37" s="372"/>
      <c r="T37" s="178"/>
      <c r="U37" s="371">
        <f t="shared" si="4"/>
        <v>8</v>
      </c>
      <c r="V37" s="371"/>
      <c r="W37" s="372" t="str">
        <f>IF('各会計、関係団体の財政状況及び健全化判断比率'!B31="","",'各会計、関係団体の財政状況及び健全化判断比率'!B31)</f>
        <v>備前市介護保険事業特別会計（予防サービス事業勘定）</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18</v>
      </c>
      <c r="BX37" s="371"/>
      <c r="BY37" s="372" t="str">
        <f>IF('各会計、関係団体の財政状況及び健全化判断比率'!B71="","",'各会計、関係団体の財政状況及び健全化判断比率'!B71)</f>
        <v>岡山県市町村総合事務組合一般会計</v>
      </c>
      <c r="BZ37" s="372"/>
      <c r="CA37" s="372"/>
      <c r="CB37" s="372"/>
      <c r="CC37" s="372"/>
      <c r="CD37" s="372"/>
      <c r="CE37" s="372"/>
      <c r="CF37" s="372"/>
      <c r="CG37" s="372"/>
      <c r="CH37" s="372"/>
      <c r="CI37" s="372"/>
      <c r="CJ37" s="372"/>
      <c r="CK37" s="372"/>
      <c r="CL37" s="372"/>
      <c r="CM37" s="372"/>
      <c r="CN37" s="178"/>
      <c r="CO37" s="371">
        <f t="shared" si="3"/>
        <v>28</v>
      </c>
      <c r="CP37" s="371"/>
      <c r="CQ37" s="372" t="str">
        <f>IF('各会計、関係団体の財政状況及び健全化判断比率'!BS10="","",'各会計、関係団体の財政状況及び健全化判断比率'!BS10)</f>
        <v>一般財団法人岡山セラミックス技術振興財団</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19</v>
      </c>
      <c r="BX38" s="371"/>
      <c r="BY38" s="372" t="str">
        <f>IF('各会計、関係団体の財政状況及び健全化判断比率'!B72="","",'各会計、関係団体の財政状況及び健全化判断比率'!B72)</f>
        <v>岡山県市町村総合事務組合貸付金特別会計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20</v>
      </c>
      <c r="BX39" s="371"/>
      <c r="BY39" s="372" t="str">
        <f>IF('各会計、関係団体の財政状況及び健全化判断比率'!B73="","",'各会計、関係団体の財政状況及び健全化判断比率'!B73)</f>
        <v>岡山県市町村総合事務組合拠出金事業特別会計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21</v>
      </c>
      <c r="BX40" s="371"/>
      <c r="BY40" s="372" t="str">
        <f>IF('各会計、関係団体の財政状況及び健全化判断比率'!B74="","",'各会計、関係団体の財政状況及び健全化判断比率'!B74)</f>
        <v>岡山県市町村総合事務組合交通災害共済特別会計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22</v>
      </c>
      <c r="BX41" s="371"/>
      <c r="BY41" s="372" t="str">
        <f>IF('各会計、関係団体の財政状況及び健全化判断比率'!B75="","",'各会計、関係団体の財政状況及び健全化判断比率'!B75)</f>
        <v>岡山県市町村税整理組合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23</v>
      </c>
      <c r="BX42" s="371"/>
      <c r="BY42" s="372" t="str">
        <f>IF('各会計、関係団体の財政状況及び健全化判断比率'!B76="","",'各会計、関係団体の財政状況及び健全化判断比率'!B76)</f>
        <v>東備消防組合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24</v>
      </c>
      <c r="BX43" s="371"/>
      <c r="BY43" s="372" t="str">
        <f>IF('各会計、関係団体の財政状況及び健全化判断比率'!B77="","",'各会計、関係団体の財政状況及び健全化判断比率'!B77)</f>
        <v>旭東用排水組合</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68" t="s">
        <v>203</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204</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205</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206</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207</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208</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209</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0" t="s">
        <v>598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210</v>
      </c>
      <c r="DI1" s="748"/>
      <c r="DJ1" s="748"/>
      <c r="DK1" s="748"/>
      <c r="DL1" s="748"/>
      <c r="DM1" s="748"/>
      <c r="DN1" s="749"/>
      <c r="DO1" s="212"/>
      <c r="DP1" s="747" t="s">
        <v>211</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0" t="s">
        <v>215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8" t="s">
        <v>1</v>
      </c>
      <c r="C4" s="689"/>
      <c r="D4" s="689"/>
      <c r="E4" s="689"/>
      <c r="F4" s="689"/>
      <c r="G4" s="689"/>
      <c r="H4" s="689"/>
      <c r="I4" s="689"/>
      <c r="J4" s="689"/>
      <c r="K4" s="689"/>
      <c r="L4" s="689"/>
      <c r="M4" s="689"/>
      <c r="N4" s="689"/>
      <c r="O4" s="689"/>
      <c r="P4" s="689"/>
      <c r="Q4" s="690"/>
      <c r="R4" s="688" t="s">
        <v>216</v>
      </c>
      <c r="S4" s="689"/>
      <c r="T4" s="689"/>
      <c r="U4" s="689"/>
      <c r="V4" s="689"/>
      <c r="W4" s="689"/>
      <c r="X4" s="689"/>
      <c r="Y4" s="690"/>
      <c r="Z4" s="688" t="s">
        <v>217</v>
      </c>
      <c r="AA4" s="689"/>
      <c r="AB4" s="689"/>
      <c r="AC4" s="690"/>
      <c r="AD4" s="688" t="s">
        <v>218</v>
      </c>
      <c r="AE4" s="689"/>
      <c r="AF4" s="689"/>
      <c r="AG4" s="689"/>
      <c r="AH4" s="689"/>
      <c r="AI4" s="689"/>
      <c r="AJ4" s="689"/>
      <c r="AK4" s="690"/>
      <c r="AL4" s="688" t="s">
        <v>217</v>
      </c>
      <c r="AM4" s="689"/>
      <c r="AN4" s="689"/>
      <c r="AO4" s="690"/>
      <c r="AP4" s="746" t="s">
        <v>219</v>
      </c>
      <c r="AQ4" s="746"/>
      <c r="AR4" s="746"/>
      <c r="AS4" s="746"/>
      <c r="AT4" s="746"/>
      <c r="AU4" s="746"/>
      <c r="AV4" s="746"/>
      <c r="AW4" s="746"/>
      <c r="AX4" s="746"/>
      <c r="AY4" s="746"/>
      <c r="AZ4" s="746"/>
      <c r="BA4" s="746"/>
      <c r="BB4" s="746"/>
      <c r="BC4" s="746"/>
      <c r="BD4" s="746"/>
      <c r="BE4" s="746"/>
      <c r="BF4" s="746"/>
      <c r="BG4" s="746" t="s">
        <v>220</v>
      </c>
      <c r="BH4" s="746"/>
      <c r="BI4" s="746"/>
      <c r="BJ4" s="746"/>
      <c r="BK4" s="746"/>
      <c r="BL4" s="746"/>
      <c r="BM4" s="746"/>
      <c r="BN4" s="746"/>
      <c r="BO4" s="746" t="s">
        <v>217</v>
      </c>
      <c r="BP4" s="746"/>
      <c r="BQ4" s="746"/>
      <c r="BR4" s="746"/>
      <c r="BS4" s="746" t="s">
        <v>221</v>
      </c>
      <c r="BT4" s="746"/>
      <c r="BU4" s="746"/>
      <c r="BV4" s="746"/>
      <c r="BW4" s="746"/>
      <c r="BX4" s="746"/>
      <c r="BY4" s="746"/>
      <c r="BZ4" s="746"/>
      <c r="CA4" s="746"/>
      <c r="CB4" s="746"/>
      <c r="CD4" s="730" t="s">
        <v>222</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708" t="s">
        <v>223</v>
      </c>
      <c r="C5" s="709"/>
      <c r="D5" s="709"/>
      <c r="E5" s="709"/>
      <c r="F5" s="709"/>
      <c r="G5" s="709"/>
      <c r="H5" s="709"/>
      <c r="I5" s="709"/>
      <c r="J5" s="709"/>
      <c r="K5" s="709"/>
      <c r="L5" s="709"/>
      <c r="M5" s="709"/>
      <c r="N5" s="709"/>
      <c r="O5" s="709"/>
      <c r="P5" s="709"/>
      <c r="Q5" s="710"/>
      <c r="R5" s="682">
        <v>5024270</v>
      </c>
      <c r="S5" s="683"/>
      <c r="T5" s="683"/>
      <c r="U5" s="683"/>
      <c r="V5" s="683"/>
      <c r="W5" s="683"/>
      <c r="X5" s="683"/>
      <c r="Y5" s="726"/>
      <c r="Z5" s="744">
        <v>23.5</v>
      </c>
      <c r="AA5" s="744"/>
      <c r="AB5" s="744"/>
      <c r="AC5" s="744"/>
      <c r="AD5" s="745">
        <v>4846807</v>
      </c>
      <c r="AE5" s="745"/>
      <c r="AF5" s="745"/>
      <c r="AG5" s="745"/>
      <c r="AH5" s="745"/>
      <c r="AI5" s="745"/>
      <c r="AJ5" s="745"/>
      <c r="AK5" s="745"/>
      <c r="AL5" s="727">
        <v>38.6</v>
      </c>
      <c r="AM5" s="702"/>
      <c r="AN5" s="702"/>
      <c r="AO5" s="728"/>
      <c r="AP5" s="708" t="s">
        <v>224</v>
      </c>
      <c r="AQ5" s="709"/>
      <c r="AR5" s="709"/>
      <c r="AS5" s="709"/>
      <c r="AT5" s="709"/>
      <c r="AU5" s="709"/>
      <c r="AV5" s="709"/>
      <c r="AW5" s="709"/>
      <c r="AX5" s="709"/>
      <c r="AY5" s="709"/>
      <c r="AZ5" s="709"/>
      <c r="BA5" s="709"/>
      <c r="BB5" s="709"/>
      <c r="BC5" s="709"/>
      <c r="BD5" s="709"/>
      <c r="BE5" s="709"/>
      <c r="BF5" s="710"/>
      <c r="BG5" s="631">
        <v>4846807</v>
      </c>
      <c r="BH5" s="632"/>
      <c r="BI5" s="632"/>
      <c r="BJ5" s="632"/>
      <c r="BK5" s="632"/>
      <c r="BL5" s="632"/>
      <c r="BM5" s="632"/>
      <c r="BN5" s="633"/>
      <c r="BO5" s="656">
        <v>96.5</v>
      </c>
      <c r="BP5" s="656"/>
      <c r="BQ5" s="656"/>
      <c r="BR5" s="656"/>
      <c r="BS5" s="657">
        <v>121452</v>
      </c>
      <c r="BT5" s="657"/>
      <c r="BU5" s="657"/>
      <c r="BV5" s="657"/>
      <c r="BW5" s="657"/>
      <c r="BX5" s="657"/>
      <c r="BY5" s="657"/>
      <c r="BZ5" s="657"/>
      <c r="CA5" s="657"/>
      <c r="CB5" s="707"/>
      <c r="CD5" s="730" t="s">
        <v>219</v>
      </c>
      <c r="CE5" s="731"/>
      <c r="CF5" s="731"/>
      <c r="CG5" s="731"/>
      <c r="CH5" s="731"/>
      <c r="CI5" s="731"/>
      <c r="CJ5" s="731"/>
      <c r="CK5" s="731"/>
      <c r="CL5" s="731"/>
      <c r="CM5" s="731"/>
      <c r="CN5" s="731"/>
      <c r="CO5" s="731"/>
      <c r="CP5" s="731"/>
      <c r="CQ5" s="732"/>
      <c r="CR5" s="730" t="s">
        <v>225</v>
      </c>
      <c r="CS5" s="731"/>
      <c r="CT5" s="731"/>
      <c r="CU5" s="731"/>
      <c r="CV5" s="731"/>
      <c r="CW5" s="731"/>
      <c r="CX5" s="731"/>
      <c r="CY5" s="732"/>
      <c r="CZ5" s="730" t="s">
        <v>217</v>
      </c>
      <c r="DA5" s="731"/>
      <c r="DB5" s="731"/>
      <c r="DC5" s="732"/>
      <c r="DD5" s="730" t="s">
        <v>226</v>
      </c>
      <c r="DE5" s="731"/>
      <c r="DF5" s="731"/>
      <c r="DG5" s="731"/>
      <c r="DH5" s="731"/>
      <c r="DI5" s="731"/>
      <c r="DJ5" s="731"/>
      <c r="DK5" s="731"/>
      <c r="DL5" s="731"/>
      <c r="DM5" s="731"/>
      <c r="DN5" s="731"/>
      <c r="DO5" s="731"/>
      <c r="DP5" s="732"/>
      <c r="DQ5" s="730" t="s">
        <v>227</v>
      </c>
      <c r="DR5" s="731"/>
      <c r="DS5" s="731"/>
      <c r="DT5" s="731"/>
      <c r="DU5" s="731"/>
      <c r="DV5" s="731"/>
      <c r="DW5" s="731"/>
      <c r="DX5" s="731"/>
      <c r="DY5" s="731"/>
      <c r="DZ5" s="731"/>
      <c r="EA5" s="731"/>
      <c r="EB5" s="731"/>
      <c r="EC5" s="732"/>
    </row>
    <row r="6" spans="2:143" ht="11.25" customHeight="1" x14ac:dyDescent="0.15">
      <c r="B6" s="628" t="s">
        <v>228</v>
      </c>
      <c r="C6" s="629"/>
      <c r="D6" s="629"/>
      <c r="E6" s="629"/>
      <c r="F6" s="629"/>
      <c r="G6" s="629"/>
      <c r="H6" s="629"/>
      <c r="I6" s="629"/>
      <c r="J6" s="629"/>
      <c r="K6" s="629"/>
      <c r="L6" s="629"/>
      <c r="M6" s="629"/>
      <c r="N6" s="629"/>
      <c r="O6" s="629"/>
      <c r="P6" s="629"/>
      <c r="Q6" s="630"/>
      <c r="R6" s="631">
        <v>136026</v>
      </c>
      <c r="S6" s="632"/>
      <c r="T6" s="632"/>
      <c r="U6" s="632"/>
      <c r="V6" s="632"/>
      <c r="W6" s="632"/>
      <c r="X6" s="632"/>
      <c r="Y6" s="633"/>
      <c r="Z6" s="656">
        <v>0.6</v>
      </c>
      <c r="AA6" s="656"/>
      <c r="AB6" s="656"/>
      <c r="AC6" s="656"/>
      <c r="AD6" s="657">
        <v>136026</v>
      </c>
      <c r="AE6" s="657"/>
      <c r="AF6" s="657"/>
      <c r="AG6" s="657"/>
      <c r="AH6" s="657"/>
      <c r="AI6" s="657"/>
      <c r="AJ6" s="657"/>
      <c r="AK6" s="657"/>
      <c r="AL6" s="634">
        <v>1.1000000000000001</v>
      </c>
      <c r="AM6" s="635"/>
      <c r="AN6" s="635"/>
      <c r="AO6" s="658"/>
      <c r="AP6" s="628" t="s">
        <v>229</v>
      </c>
      <c r="AQ6" s="629"/>
      <c r="AR6" s="629"/>
      <c r="AS6" s="629"/>
      <c r="AT6" s="629"/>
      <c r="AU6" s="629"/>
      <c r="AV6" s="629"/>
      <c r="AW6" s="629"/>
      <c r="AX6" s="629"/>
      <c r="AY6" s="629"/>
      <c r="AZ6" s="629"/>
      <c r="BA6" s="629"/>
      <c r="BB6" s="629"/>
      <c r="BC6" s="629"/>
      <c r="BD6" s="629"/>
      <c r="BE6" s="629"/>
      <c r="BF6" s="630"/>
      <c r="BG6" s="631">
        <v>4846807</v>
      </c>
      <c r="BH6" s="632"/>
      <c r="BI6" s="632"/>
      <c r="BJ6" s="632"/>
      <c r="BK6" s="632"/>
      <c r="BL6" s="632"/>
      <c r="BM6" s="632"/>
      <c r="BN6" s="633"/>
      <c r="BO6" s="656">
        <v>96.5</v>
      </c>
      <c r="BP6" s="656"/>
      <c r="BQ6" s="656"/>
      <c r="BR6" s="656"/>
      <c r="BS6" s="657">
        <v>121452</v>
      </c>
      <c r="BT6" s="657"/>
      <c r="BU6" s="657"/>
      <c r="BV6" s="657"/>
      <c r="BW6" s="657"/>
      <c r="BX6" s="657"/>
      <c r="BY6" s="657"/>
      <c r="BZ6" s="657"/>
      <c r="CA6" s="657"/>
      <c r="CB6" s="707"/>
      <c r="CD6" s="685" t="s">
        <v>230</v>
      </c>
      <c r="CE6" s="686"/>
      <c r="CF6" s="686"/>
      <c r="CG6" s="686"/>
      <c r="CH6" s="686"/>
      <c r="CI6" s="686"/>
      <c r="CJ6" s="686"/>
      <c r="CK6" s="686"/>
      <c r="CL6" s="686"/>
      <c r="CM6" s="686"/>
      <c r="CN6" s="686"/>
      <c r="CO6" s="686"/>
      <c r="CP6" s="686"/>
      <c r="CQ6" s="687"/>
      <c r="CR6" s="631">
        <v>165537</v>
      </c>
      <c r="CS6" s="632"/>
      <c r="CT6" s="632"/>
      <c r="CU6" s="632"/>
      <c r="CV6" s="632"/>
      <c r="CW6" s="632"/>
      <c r="CX6" s="632"/>
      <c r="CY6" s="633"/>
      <c r="CZ6" s="727">
        <v>0.8</v>
      </c>
      <c r="DA6" s="702"/>
      <c r="DB6" s="702"/>
      <c r="DC6" s="733"/>
      <c r="DD6" s="622" t="s">
        <v>127</v>
      </c>
      <c r="DE6" s="632"/>
      <c r="DF6" s="632"/>
      <c r="DG6" s="632"/>
      <c r="DH6" s="632"/>
      <c r="DI6" s="632"/>
      <c r="DJ6" s="632"/>
      <c r="DK6" s="632"/>
      <c r="DL6" s="632"/>
      <c r="DM6" s="632"/>
      <c r="DN6" s="632"/>
      <c r="DO6" s="632"/>
      <c r="DP6" s="633"/>
      <c r="DQ6" s="622">
        <v>165537</v>
      </c>
      <c r="DR6" s="632"/>
      <c r="DS6" s="632"/>
      <c r="DT6" s="632"/>
      <c r="DU6" s="632"/>
      <c r="DV6" s="632"/>
      <c r="DW6" s="632"/>
      <c r="DX6" s="632"/>
      <c r="DY6" s="632"/>
      <c r="DZ6" s="632"/>
      <c r="EA6" s="632"/>
      <c r="EB6" s="632"/>
      <c r="EC6" s="669"/>
    </row>
    <row r="7" spans="2:143" ht="11.25" customHeight="1" x14ac:dyDescent="0.15">
      <c r="B7" s="628" t="s">
        <v>231</v>
      </c>
      <c r="C7" s="629"/>
      <c r="D7" s="629"/>
      <c r="E7" s="629"/>
      <c r="F7" s="629"/>
      <c r="G7" s="629"/>
      <c r="H7" s="629"/>
      <c r="I7" s="629"/>
      <c r="J7" s="629"/>
      <c r="K7" s="629"/>
      <c r="L7" s="629"/>
      <c r="M7" s="629"/>
      <c r="N7" s="629"/>
      <c r="O7" s="629"/>
      <c r="P7" s="629"/>
      <c r="Q7" s="630"/>
      <c r="R7" s="631">
        <v>3061</v>
      </c>
      <c r="S7" s="632"/>
      <c r="T7" s="632"/>
      <c r="U7" s="632"/>
      <c r="V7" s="632"/>
      <c r="W7" s="632"/>
      <c r="X7" s="632"/>
      <c r="Y7" s="633"/>
      <c r="Z7" s="656">
        <v>0</v>
      </c>
      <c r="AA7" s="656"/>
      <c r="AB7" s="656"/>
      <c r="AC7" s="656"/>
      <c r="AD7" s="657">
        <v>3061</v>
      </c>
      <c r="AE7" s="657"/>
      <c r="AF7" s="657"/>
      <c r="AG7" s="657"/>
      <c r="AH7" s="657"/>
      <c r="AI7" s="657"/>
      <c r="AJ7" s="657"/>
      <c r="AK7" s="657"/>
      <c r="AL7" s="634">
        <v>0</v>
      </c>
      <c r="AM7" s="635"/>
      <c r="AN7" s="635"/>
      <c r="AO7" s="658"/>
      <c r="AP7" s="628" t="s">
        <v>232</v>
      </c>
      <c r="AQ7" s="629"/>
      <c r="AR7" s="629"/>
      <c r="AS7" s="629"/>
      <c r="AT7" s="629"/>
      <c r="AU7" s="629"/>
      <c r="AV7" s="629"/>
      <c r="AW7" s="629"/>
      <c r="AX7" s="629"/>
      <c r="AY7" s="629"/>
      <c r="AZ7" s="629"/>
      <c r="BA7" s="629"/>
      <c r="BB7" s="629"/>
      <c r="BC7" s="629"/>
      <c r="BD7" s="629"/>
      <c r="BE7" s="629"/>
      <c r="BF7" s="630"/>
      <c r="BG7" s="631">
        <v>1857842</v>
      </c>
      <c r="BH7" s="632"/>
      <c r="BI7" s="632"/>
      <c r="BJ7" s="632"/>
      <c r="BK7" s="632"/>
      <c r="BL7" s="632"/>
      <c r="BM7" s="632"/>
      <c r="BN7" s="633"/>
      <c r="BO7" s="656">
        <v>37</v>
      </c>
      <c r="BP7" s="656"/>
      <c r="BQ7" s="656"/>
      <c r="BR7" s="656"/>
      <c r="BS7" s="657">
        <v>121452</v>
      </c>
      <c r="BT7" s="657"/>
      <c r="BU7" s="657"/>
      <c r="BV7" s="657"/>
      <c r="BW7" s="657"/>
      <c r="BX7" s="657"/>
      <c r="BY7" s="657"/>
      <c r="BZ7" s="657"/>
      <c r="CA7" s="657"/>
      <c r="CB7" s="707"/>
      <c r="CD7" s="659" t="s">
        <v>233</v>
      </c>
      <c r="CE7" s="660"/>
      <c r="CF7" s="660"/>
      <c r="CG7" s="660"/>
      <c r="CH7" s="660"/>
      <c r="CI7" s="660"/>
      <c r="CJ7" s="660"/>
      <c r="CK7" s="660"/>
      <c r="CL7" s="660"/>
      <c r="CM7" s="660"/>
      <c r="CN7" s="660"/>
      <c r="CO7" s="660"/>
      <c r="CP7" s="660"/>
      <c r="CQ7" s="661"/>
      <c r="CR7" s="631">
        <v>2405680</v>
      </c>
      <c r="CS7" s="632"/>
      <c r="CT7" s="632"/>
      <c r="CU7" s="632"/>
      <c r="CV7" s="632"/>
      <c r="CW7" s="632"/>
      <c r="CX7" s="632"/>
      <c r="CY7" s="633"/>
      <c r="CZ7" s="656">
        <v>11.8</v>
      </c>
      <c r="DA7" s="656"/>
      <c r="DB7" s="656"/>
      <c r="DC7" s="656"/>
      <c r="DD7" s="622">
        <v>105286</v>
      </c>
      <c r="DE7" s="632"/>
      <c r="DF7" s="632"/>
      <c r="DG7" s="632"/>
      <c r="DH7" s="632"/>
      <c r="DI7" s="632"/>
      <c r="DJ7" s="632"/>
      <c r="DK7" s="632"/>
      <c r="DL7" s="632"/>
      <c r="DM7" s="632"/>
      <c r="DN7" s="632"/>
      <c r="DO7" s="632"/>
      <c r="DP7" s="633"/>
      <c r="DQ7" s="622">
        <v>1822622</v>
      </c>
      <c r="DR7" s="632"/>
      <c r="DS7" s="632"/>
      <c r="DT7" s="632"/>
      <c r="DU7" s="632"/>
      <c r="DV7" s="632"/>
      <c r="DW7" s="632"/>
      <c r="DX7" s="632"/>
      <c r="DY7" s="632"/>
      <c r="DZ7" s="632"/>
      <c r="EA7" s="632"/>
      <c r="EB7" s="632"/>
      <c r="EC7" s="669"/>
    </row>
    <row r="8" spans="2:143" ht="11.25" customHeight="1" x14ac:dyDescent="0.15">
      <c r="B8" s="628" t="s">
        <v>234</v>
      </c>
      <c r="C8" s="629"/>
      <c r="D8" s="629"/>
      <c r="E8" s="629"/>
      <c r="F8" s="629"/>
      <c r="G8" s="629"/>
      <c r="H8" s="629"/>
      <c r="I8" s="629"/>
      <c r="J8" s="629"/>
      <c r="K8" s="629"/>
      <c r="L8" s="629"/>
      <c r="M8" s="629"/>
      <c r="N8" s="629"/>
      <c r="O8" s="629"/>
      <c r="P8" s="629"/>
      <c r="Q8" s="630"/>
      <c r="R8" s="631">
        <v>18990</v>
      </c>
      <c r="S8" s="632"/>
      <c r="T8" s="632"/>
      <c r="U8" s="632"/>
      <c r="V8" s="632"/>
      <c r="W8" s="632"/>
      <c r="X8" s="632"/>
      <c r="Y8" s="633"/>
      <c r="Z8" s="656">
        <v>0.1</v>
      </c>
      <c r="AA8" s="656"/>
      <c r="AB8" s="656"/>
      <c r="AC8" s="656"/>
      <c r="AD8" s="657">
        <v>18990</v>
      </c>
      <c r="AE8" s="657"/>
      <c r="AF8" s="657"/>
      <c r="AG8" s="657"/>
      <c r="AH8" s="657"/>
      <c r="AI8" s="657"/>
      <c r="AJ8" s="657"/>
      <c r="AK8" s="657"/>
      <c r="AL8" s="634">
        <v>0.2</v>
      </c>
      <c r="AM8" s="635"/>
      <c r="AN8" s="635"/>
      <c r="AO8" s="658"/>
      <c r="AP8" s="628" t="s">
        <v>235</v>
      </c>
      <c r="AQ8" s="629"/>
      <c r="AR8" s="629"/>
      <c r="AS8" s="629"/>
      <c r="AT8" s="629"/>
      <c r="AU8" s="629"/>
      <c r="AV8" s="629"/>
      <c r="AW8" s="629"/>
      <c r="AX8" s="629"/>
      <c r="AY8" s="629"/>
      <c r="AZ8" s="629"/>
      <c r="BA8" s="629"/>
      <c r="BB8" s="629"/>
      <c r="BC8" s="629"/>
      <c r="BD8" s="629"/>
      <c r="BE8" s="629"/>
      <c r="BF8" s="630"/>
      <c r="BG8" s="631">
        <v>59605</v>
      </c>
      <c r="BH8" s="632"/>
      <c r="BI8" s="632"/>
      <c r="BJ8" s="632"/>
      <c r="BK8" s="632"/>
      <c r="BL8" s="632"/>
      <c r="BM8" s="632"/>
      <c r="BN8" s="633"/>
      <c r="BO8" s="656">
        <v>1.2</v>
      </c>
      <c r="BP8" s="656"/>
      <c r="BQ8" s="656"/>
      <c r="BR8" s="656"/>
      <c r="BS8" s="657" t="s">
        <v>127</v>
      </c>
      <c r="BT8" s="657"/>
      <c r="BU8" s="657"/>
      <c r="BV8" s="657"/>
      <c r="BW8" s="657"/>
      <c r="BX8" s="657"/>
      <c r="BY8" s="657"/>
      <c r="BZ8" s="657"/>
      <c r="CA8" s="657"/>
      <c r="CB8" s="707"/>
      <c r="CD8" s="659" t="s">
        <v>236</v>
      </c>
      <c r="CE8" s="660"/>
      <c r="CF8" s="660"/>
      <c r="CG8" s="660"/>
      <c r="CH8" s="660"/>
      <c r="CI8" s="660"/>
      <c r="CJ8" s="660"/>
      <c r="CK8" s="660"/>
      <c r="CL8" s="660"/>
      <c r="CM8" s="660"/>
      <c r="CN8" s="660"/>
      <c r="CO8" s="660"/>
      <c r="CP8" s="660"/>
      <c r="CQ8" s="661"/>
      <c r="CR8" s="631">
        <v>5874398</v>
      </c>
      <c r="CS8" s="632"/>
      <c r="CT8" s="632"/>
      <c r="CU8" s="632"/>
      <c r="CV8" s="632"/>
      <c r="CW8" s="632"/>
      <c r="CX8" s="632"/>
      <c r="CY8" s="633"/>
      <c r="CZ8" s="656">
        <v>28.9</v>
      </c>
      <c r="DA8" s="656"/>
      <c r="DB8" s="656"/>
      <c r="DC8" s="656"/>
      <c r="DD8" s="622">
        <v>98888</v>
      </c>
      <c r="DE8" s="632"/>
      <c r="DF8" s="632"/>
      <c r="DG8" s="632"/>
      <c r="DH8" s="632"/>
      <c r="DI8" s="632"/>
      <c r="DJ8" s="632"/>
      <c r="DK8" s="632"/>
      <c r="DL8" s="632"/>
      <c r="DM8" s="632"/>
      <c r="DN8" s="632"/>
      <c r="DO8" s="632"/>
      <c r="DP8" s="633"/>
      <c r="DQ8" s="622">
        <v>3077832</v>
      </c>
      <c r="DR8" s="632"/>
      <c r="DS8" s="632"/>
      <c r="DT8" s="632"/>
      <c r="DU8" s="632"/>
      <c r="DV8" s="632"/>
      <c r="DW8" s="632"/>
      <c r="DX8" s="632"/>
      <c r="DY8" s="632"/>
      <c r="DZ8" s="632"/>
      <c r="EA8" s="632"/>
      <c r="EB8" s="632"/>
      <c r="EC8" s="669"/>
    </row>
    <row r="9" spans="2:143" ht="11.25" customHeight="1" x14ac:dyDescent="0.15">
      <c r="B9" s="628" t="s">
        <v>237</v>
      </c>
      <c r="C9" s="629"/>
      <c r="D9" s="629"/>
      <c r="E9" s="629"/>
      <c r="F9" s="629"/>
      <c r="G9" s="629"/>
      <c r="H9" s="629"/>
      <c r="I9" s="629"/>
      <c r="J9" s="629"/>
      <c r="K9" s="629"/>
      <c r="L9" s="629"/>
      <c r="M9" s="629"/>
      <c r="N9" s="629"/>
      <c r="O9" s="629"/>
      <c r="P9" s="629"/>
      <c r="Q9" s="630"/>
      <c r="R9" s="631">
        <v>28835</v>
      </c>
      <c r="S9" s="632"/>
      <c r="T9" s="632"/>
      <c r="U9" s="632"/>
      <c r="V9" s="632"/>
      <c r="W9" s="632"/>
      <c r="X9" s="632"/>
      <c r="Y9" s="633"/>
      <c r="Z9" s="656">
        <v>0.1</v>
      </c>
      <c r="AA9" s="656"/>
      <c r="AB9" s="656"/>
      <c r="AC9" s="656"/>
      <c r="AD9" s="657">
        <v>28835</v>
      </c>
      <c r="AE9" s="657"/>
      <c r="AF9" s="657"/>
      <c r="AG9" s="657"/>
      <c r="AH9" s="657"/>
      <c r="AI9" s="657"/>
      <c r="AJ9" s="657"/>
      <c r="AK9" s="657"/>
      <c r="AL9" s="634">
        <v>0.2</v>
      </c>
      <c r="AM9" s="635"/>
      <c r="AN9" s="635"/>
      <c r="AO9" s="658"/>
      <c r="AP9" s="628" t="s">
        <v>238</v>
      </c>
      <c r="AQ9" s="629"/>
      <c r="AR9" s="629"/>
      <c r="AS9" s="629"/>
      <c r="AT9" s="629"/>
      <c r="AU9" s="629"/>
      <c r="AV9" s="629"/>
      <c r="AW9" s="629"/>
      <c r="AX9" s="629"/>
      <c r="AY9" s="629"/>
      <c r="AZ9" s="629"/>
      <c r="BA9" s="629"/>
      <c r="BB9" s="629"/>
      <c r="BC9" s="629"/>
      <c r="BD9" s="629"/>
      <c r="BE9" s="629"/>
      <c r="BF9" s="630"/>
      <c r="BG9" s="631">
        <v>1264962</v>
      </c>
      <c r="BH9" s="632"/>
      <c r="BI9" s="632"/>
      <c r="BJ9" s="632"/>
      <c r="BK9" s="632"/>
      <c r="BL9" s="632"/>
      <c r="BM9" s="632"/>
      <c r="BN9" s="633"/>
      <c r="BO9" s="656">
        <v>25.2</v>
      </c>
      <c r="BP9" s="656"/>
      <c r="BQ9" s="656"/>
      <c r="BR9" s="656"/>
      <c r="BS9" s="657" t="s">
        <v>127</v>
      </c>
      <c r="BT9" s="657"/>
      <c r="BU9" s="657"/>
      <c r="BV9" s="657"/>
      <c r="BW9" s="657"/>
      <c r="BX9" s="657"/>
      <c r="BY9" s="657"/>
      <c r="BZ9" s="657"/>
      <c r="CA9" s="657"/>
      <c r="CB9" s="707"/>
      <c r="CD9" s="659" t="s">
        <v>239</v>
      </c>
      <c r="CE9" s="660"/>
      <c r="CF9" s="660"/>
      <c r="CG9" s="660"/>
      <c r="CH9" s="660"/>
      <c r="CI9" s="660"/>
      <c r="CJ9" s="660"/>
      <c r="CK9" s="660"/>
      <c r="CL9" s="660"/>
      <c r="CM9" s="660"/>
      <c r="CN9" s="660"/>
      <c r="CO9" s="660"/>
      <c r="CP9" s="660"/>
      <c r="CQ9" s="661"/>
      <c r="CR9" s="631">
        <v>1956880</v>
      </c>
      <c r="CS9" s="632"/>
      <c r="CT9" s="632"/>
      <c r="CU9" s="632"/>
      <c r="CV9" s="632"/>
      <c r="CW9" s="632"/>
      <c r="CX9" s="632"/>
      <c r="CY9" s="633"/>
      <c r="CZ9" s="656">
        <v>9.6</v>
      </c>
      <c r="DA9" s="656"/>
      <c r="DB9" s="656"/>
      <c r="DC9" s="656"/>
      <c r="DD9" s="622">
        <v>43842</v>
      </c>
      <c r="DE9" s="632"/>
      <c r="DF9" s="632"/>
      <c r="DG9" s="632"/>
      <c r="DH9" s="632"/>
      <c r="DI9" s="632"/>
      <c r="DJ9" s="632"/>
      <c r="DK9" s="632"/>
      <c r="DL9" s="632"/>
      <c r="DM9" s="632"/>
      <c r="DN9" s="632"/>
      <c r="DO9" s="632"/>
      <c r="DP9" s="633"/>
      <c r="DQ9" s="622">
        <v>1504382</v>
      </c>
      <c r="DR9" s="632"/>
      <c r="DS9" s="632"/>
      <c r="DT9" s="632"/>
      <c r="DU9" s="632"/>
      <c r="DV9" s="632"/>
      <c r="DW9" s="632"/>
      <c r="DX9" s="632"/>
      <c r="DY9" s="632"/>
      <c r="DZ9" s="632"/>
      <c r="EA9" s="632"/>
      <c r="EB9" s="632"/>
      <c r="EC9" s="669"/>
    </row>
    <row r="10" spans="2:143" ht="11.25" customHeight="1" x14ac:dyDescent="0.15">
      <c r="B10" s="628" t="s">
        <v>240</v>
      </c>
      <c r="C10" s="629"/>
      <c r="D10" s="629"/>
      <c r="E10" s="629"/>
      <c r="F10" s="629"/>
      <c r="G10" s="629"/>
      <c r="H10" s="629"/>
      <c r="I10" s="629"/>
      <c r="J10" s="629"/>
      <c r="K10" s="629"/>
      <c r="L10" s="629"/>
      <c r="M10" s="629"/>
      <c r="N10" s="629"/>
      <c r="O10" s="629"/>
      <c r="P10" s="629"/>
      <c r="Q10" s="630"/>
      <c r="R10" s="631" t="s">
        <v>127</v>
      </c>
      <c r="S10" s="632"/>
      <c r="T10" s="632"/>
      <c r="U10" s="632"/>
      <c r="V10" s="632"/>
      <c r="W10" s="632"/>
      <c r="X10" s="632"/>
      <c r="Y10" s="633"/>
      <c r="Z10" s="656" t="s">
        <v>127</v>
      </c>
      <c r="AA10" s="656"/>
      <c r="AB10" s="656"/>
      <c r="AC10" s="656"/>
      <c r="AD10" s="657" t="s">
        <v>127</v>
      </c>
      <c r="AE10" s="657"/>
      <c r="AF10" s="657"/>
      <c r="AG10" s="657"/>
      <c r="AH10" s="657"/>
      <c r="AI10" s="657"/>
      <c r="AJ10" s="657"/>
      <c r="AK10" s="657"/>
      <c r="AL10" s="634" t="s">
        <v>127</v>
      </c>
      <c r="AM10" s="635"/>
      <c r="AN10" s="635"/>
      <c r="AO10" s="658"/>
      <c r="AP10" s="628" t="s">
        <v>241</v>
      </c>
      <c r="AQ10" s="629"/>
      <c r="AR10" s="629"/>
      <c r="AS10" s="629"/>
      <c r="AT10" s="629"/>
      <c r="AU10" s="629"/>
      <c r="AV10" s="629"/>
      <c r="AW10" s="629"/>
      <c r="AX10" s="629"/>
      <c r="AY10" s="629"/>
      <c r="AZ10" s="629"/>
      <c r="BA10" s="629"/>
      <c r="BB10" s="629"/>
      <c r="BC10" s="629"/>
      <c r="BD10" s="629"/>
      <c r="BE10" s="629"/>
      <c r="BF10" s="630"/>
      <c r="BG10" s="631">
        <v>106711</v>
      </c>
      <c r="BH10" s="632"/>
      <c r="BI10" s="632"/>
      <c r="BJ10" s="632"/>
      <c r="BK10" s="632"/>
      <c r="BL10" s="632"/>
      <c r="BM10" s="632"/>
      <c r="BN10" s="633"/>
      <c r="BO10" s="656">
        <v>2.1</v>
      </c>
      <c r="BP10" s="656"/>
      <c r="BQ10" s="656"/>
      <c r="BR10" s="656"/>
      <c r="BS10" s="657" t="s">
        <v>127</v>
      </c>
      <c r="BT10" s="657"/>
      <c r="BU10" s="657"/>
      <c r="BV10" s="657"/>
      <c r="BW10" s="657"/>
      <c r="BX10" s="657"/>
      <c r="BY10" s="657"/>
      <c r="BZ10" s="657"/>
      <c r="CA10" s="657"/>
      <c r="CB10" s="707"/>
      <c r="CD10" s="659" t="s">
        <v>242</v>
      </c>
      <c r="CE10" s="660"/>
      <c r="CF10" s="660"/>
      <c r="CG10" s="660"/>
      <c r="CH10" s="660"/>
      <c r="CI10" s="660"/>
      <c r="CJ10" s="660"/>
      <c r="CK10" s="660"/>
      <c r="CL10" s="660"/>
      <c r="CM10" s="660"/>
      <c r="CN10" s="660"/>
      <c r="CO10" s="660"/>
      <c r="CP10" s="660"/>
      <c r="CQ10" s="661"/>
      <c r="CR10" s="631">
        <v>73803</v>
      </c>
      <c r="CS10" s="632"/>
      <c r="CT10" s="632"/>
      <c r="CU10" s="632"/>
      <c r="CV10" s="632"/>
      <c r="CW10" s="632"/>
      <c r="CX10" s="632"/>
      <c r="CY10" s="633"/>
      <c r="CZ10" s="656">
        <v>0.4</v>
      </c>
      <c r="DA10" s="656"/>
      <c r="DB10" s="656"/>
      <c r="DC10" s="656"/>
      <c r="DD10" s="622">
        <v>1918</v>
      </c>
      <c r="DE10" s="632"/>
      <c r="DF10" s="632"/>
      <c r="DG10" s="632"/>
      <c r="DH10" s="632"/>
      <c r="DI10" s="632"/>
      <c r="DJ10" s="632"/>
      <c r="DK10" s="632"/>
      <c r="DL10" s="632"/>
      <c r="DM10" s="632"/>
      <c r="DN10" s="632"/>
      <c r="DO10" s="632"/>
      <c r="DP10" s="633"/>
      <c r="DQ10" s="622">
        <v>21909</v>
      </c>
      <c r="DR10" s="632"/>
      <c r="DS10" s="632"/>
      <c r="DT10" s="632"/>
      <c r="DU10" s="632"/>
      <c r="DV10" s="632"/>
      <c r="DW10" s="632"/>
      <c r="DX10" s="632"/>
      <c r="DY10" s="632"/>
      <c r="DZ10" s="632"/>
      <c r="EA10" s="632"/>
      <c r="EB10" s="632"/>
      <c r="EC10" s="669"/>
    </row>
    <row r="11" spans="2:143" ht="11.25" customHeight="1" x14ac:dyDescent="0.15">
      <c r="B11" s="628" t="s">
        <v>243</v>
      </c>
      <c r="C11" s="629"/>
      <c r="D11" s="629"/>
      <c r="E11" s="629"/>
      <c r="F11" s="629"/>
      <c r="G11" s="629"/>
      <c r="H11" s="629"/>
      <c r="I11" s="629"/>
      <c r="J11" s="629"/>
      <c r="K11" s="629"/>
      <c r="L11" s="629"/>
      <c r="M11" s="629"/>
      <c r="N11" s="629"/>
      <c r="O11" s="629"/>
      <c r="P11" s="629"/>
      <c r="Q11" s="630"/>
      <c r="R11" s="631">
        <v>836924</v>
      </c>
      <c r="S11" s="632"/>
      <c r="T11" s="632"/>
      <c r="U11" s="632"/>
      <c r="V11" s="632"/>
      <c r="W11" s="632"/>
      <c r="X11" s="632"/>
      <c r="Y11" s="633"/>
      <c r="Z11" s="634">
        <v>3.9</v>
      </c>
      <c r="AA11" s="635"/>
      <c r="AB11" s="635"/>
      <c r="AC11" s="636"/>
      <c r="AD11" s="622">
        <v>836924</v>
      </c>
      <c r="AE11" s="632"/>
      <c r="AF11" s="632"/>
      <c r="AG11" s="632"/>
      <c r="AH11" s="632"/>
      <c r="AI11" s="632"/>
      <c r="AJ11" s="632"/>
      <c r="AK11" s="633"/>
      <c r="AL11" s="634">
        <v>6.7</v>
      </c>
      <c r="AM11" s="635"/>
      <c r="AN11" s="635"/>
      <c r="AO11" s="658"/>
      <c r="AP11" s="628" t="s">
        <v>244</v>
      </c>
      <c r="AQ11" s="629"/>
      <c r="AR11" s="629"/>
      <c r="AS11" s="629"/>
      <c r="AT11" s="629"/>
      <c r="AU11" s="629"/>
      <c r="AV11" s="629"/>
      <c r="AW11" s="629"/>
      <c r="AX11" s="629"/>
      <c r="AY11" s="629"/>
      <c r="AZ11" s="629"/>
      <c r="BA11" s="629"/>
      <c r="BB11" s="629"/>
      <c r="BC11" s="629"/>
      <c r="BD11" s="629"/>
      <c r="BE11" s="629"/>
      <c r="BF11" s="630"/>
      <c r="BG11" s="631">
        <v>426564</v>
      </c>
      <c r="BH11" s="632"/>
      <c r="BI11" s="632"/>
      <c r="BJ11" s="632"/>
      <c r="BK11" s="632"/>
      <c r="BL11" s="632"/>
      <c r="BM11" s="632"/>
      <c r="BN11" s="633"/>
      <c r="BO11" s="656">
        <v>8.5</v>
      </c>
      <c r="BP11" s="656"/>
      <c r="BQ11" s="656"/>
      <c r="BR11" s="656"/>
      <c r="BS11" s="657">
        <v>121452</v>
      </c>
      <c r="BT11" s="657"/>
      <c r="BU11" s="657"/>
      <c r="BV11" s="657"/>
      <c r="BW11" s="657"/>
      <c r="BX11" s="657"/>
      <c r="BY11" s="657"/>
      <c r="BZ11" s="657"/>
      <c r="CA11" s="657"/>
      <c r="CB11" s="707"/>
      <c r="CD11" s="659" t="s">
        <v>245</v>
      </c>
      <c r="CE11" s="660"/>
      <c r="CF11" s="660"/>
      <c r="CG11" s="660"/>
      <c r="CH11" s="660"/>
      <c r="CI11" s="660"/>
      <c r="CJ11" s="660"/>
      <c r="CK11" s="660"/>
      <c r="CL11" s="660"/>
      <c r="CM11" s="660"/>
      <c r="CN11" s="660"/>
      <c r="CO11" s="660"/>
      <c r="CP11" s="660"/>
      <c r="CQ11" s="661"/>
      <c r="CR11" s="631">
        <v>349822</v>
      </c>
      <c r="CS11" s="632"/>
      <c r="CT11" s="632"/>
      <c r="CU11" s="632"/>
      <c r="CV11" s="632"/>
      <c r="CW11" s="632"/>
      <c r="CX11" s="632"/>
      <c r="CY11" s="633"/>
      <c r="CZ11" s="656">
        <v>1.7</v>
      </c>
      <c r="DA11" s="656"/>
      <c r="DB11" s="656"/>
      <c r="DC11" s="656"/>
      <c r="DD11" s="622">
        <v>59991</v>
      </c>
      <c r="DE11" s="632"/>
      <c r="DF11" s="632"/>
      <c r="DG11" s="632"/>
      <c r="DH11" s="632"/>
      <c r="DI11" s="632"/>
      <c r="DJ11" s="632"/>
      <c r="DK11" s="632"/>
      <c r="DL11" s="632"/>
      <c r="DM11" s="632"/>
      <c r="DN11" s="632"/>
      <c r="DO11" s="632"/>
      <c r="DP11" s="633"/>
      <c r="DQ11" s="622">
        <v>232851</v>
      </c>
      <c r="DR11" s="632"/>
      <c r="DS11" s="632"/>
      <c r="DT11" s="632"/>
      <c r="DU11" s="632"/>
      <c r="DV11" s="632"/>
      <c r="DW11" s="632"/>
      <c r="DX11" s="632"/>
      <c r="DY11" s="632"/>
      <c r="DZ11" s="632"/>
      <c r="EA11" s="632"/>
      <c r="EB11" s="632"/>
      <c r="EC11" s="669"/>
    </row>
    <row r="12" spans="2:143" ht="11.25" customHeight="1" x14ac:dyDescent="0.15">
      <c r="B12" s="628" t="s">
        <v>246</v>
      </c>
      <c r="C12" s="629"/>
      <c r="D12" s="629"/>
      <c r="E12" s="629"/>
      <c r="F12" s="629"/>
      <c r="G12" s="629"/>
      <c r="H12" s="629"/>
      <c r="I12" s="629"/>
      <c r="J12" s="629"/>
      <c r="K12" s="629"/>
      <c r="L12" s="629"/>
      <c r="M12" s="629"/>
      <c r="N12" s="629"/>
      <c r="O12" s="629"/>
      <c r="P12" s="629"/>
      <c r="Q12" s="630"/>
      <c r="R12" s="631" t="s">
        <v>127</v>
      </c>
      <c r="S12" s="632"/>
      <c r="T12" s="632"/>
      <c r="U12" s="632"/>
      <c r="V12" s="632"/>
      <c r="W12" s="632"/>
      <c r="X12" s="632"/>
      <c r="Y12" s="633"/>
      <c r="Z12" s="656" t="s">
        <v>127</v>
      </c>
      <c r="AA12" s="656"/>
      <c r="AB12" s="656"/>
      <c r="AC12" s="656"/>
      <c r="AD12" s="657" t="s">
        <v>127</v>
      </c>
      <c r="AE12" s="657"/>
      <c r="AF12" s="657"/>
      <c r="AG12" s="657"/>
      <c r="AH12" s="657"/>
      <c r="AI12" s="657"/>
      <c r="AJ12" s="657"/>
      <c r="AK12" s="657"/>
      <c r="AL12" s="634" t="s">
        <v>127</v>
      </c>
      <c r="AM12" s="635"/>
      <c r="AN12" s="635"/>
      <c r="AO12" s="658"/>
      <c r="AP12" s="628" t="s">
        <v>247</v>
      </c>
      <c r="AQ12" s="629"/>
      <c r="AR12" s="629"/>
      <c r="AS12" s="629"/>
      <c r="AT12" s="629"/>
      <c r="AU12" s="629"/>
      <c r="AV12" s="629"/>
      <c r="AW12" s="629"/>
      <c r="AX12" s="629"/>
      <c r="AY12" s="629"/>
      <c r="AZ12" s="629"/>
      <c r="BA12" s="629"/>
      <c r="BB12" s="629"/>
      <c r="BC12" s="629"/>
      <c r="BD12" s="629"/>
      <c r="BE12" s="629"/>
      <c r="BF12" s="630"/>
      <c r="BG12" s="631">
        <v>2678797</v>
      </c>
      <c r="BH12" s="632"/>
      <c r="BI12" s="632"/>
      <c r="BJ12" s="632"/>
      <c r="BK12" s="632"/>
      <c r="BL12" s="632"/>
      <c r="BM12" s="632"/>
      <c r="BN12" s="633"/>
      <c r="BO12" s="656">
        <v>53.3</v>
      </c>
      <c r="BP12" s="656"/>
      <c r="BQ12" s="656"/>
      <c r="BR12" s="656"/>
      <c r="BS12" s="657" t="s">
        <v>127</v>
      </c>
      <c r="BT12" s="657"/>
      <c r="BU12" s="657"/>
      <c r="BV12" s="657"/>
      <c r="BW12" s="657"/>
      <c r="BX12" s="657"/>
      <c r="BY12" s="657"/>
      <c r="BZ12" s="657"/>
      <c r="CA12" s="657"/>
      <c r="CB12" s="707"/>
      <c r="CD12" s="659" t="s">
        <v>248</v>
      </c>
      <c r="CE12" s="660"/>
      <c r="CF12" s="660"/>
      <c r="CG12" s="660"/>
      <c r="CH12" s="660"/>
      <c r="CI12" s="660"/>
      <c r="CJ12" s="660"/>
      <c r="CK12" s="660"/>
      <c r="CL12" s="660"/>
      <c r="CM12" s="660"/>
      <c r="CN12" s="660"/>
      <c r="CO12" s="660"/>
      <c r="CP12" s="660"/>
      <c r="CQ12" s="661"/>
      <c r="CR12" s="631">
        <v>479396</v>
      </c>
      <c r="CS12" s="632"/>
      <c r="CT12" s="632"/>
      <c r="CU12" s="632"/>
      <c r="CV12" s="632"/>
      <c r="CW12" s="632"/>
      <c r="CX12" s="632"/>
      <c r="CY12" s="633"/>
      <c r="CZ12" s="656">
        <v>2.4</v>
      </c>
      <c r="DA12" s="656"/>
      <c r="DB12" s="656"/>
      <c r="DC12" s="656"/>
      <c r="DD12" s="622">
        <v>173747</v>
      </c>
      <c r="DE12" s="632"/>
      <c r="DF12" s="632"/>
      <c r="DG12" s="632"/>
      <c r="DH12" s="632"/>
      <c r="DI12" s="632"/>
      <c r="DJ12" s="632"/>
      <c r="DK12" s="632"/>
      <c r="DL12" s="632"/>
      <c r="DM12" s="632"/>
      <c r="DN12" s="632"/>
      <c r="DO12" s="632"/>
      <c r="DP12" s="633"/>
      <c r="DQ12" s="622">
        <v>311871</v>
      </c>
      <c r="DR12" s="632"/>
      <c r="DS12" s="632"/>
      <c r="DT12" s="632"/>
      <c r="DU12" s="632"/>
      <c r="DV12" s="632"/>
      <c r="DW12" s="632"/>
      <c r="DX12" s="632"/>
      <c r="DY12" s="632"/>
      <c r="DZ12" s="632"/>
      <c r="EA12" s="632"/>
      <c r="EB12" s="632"/>
      <c r="EC12" s="669"/>
    </row>
    <row r="13" spans="2:143" ht="11.25" customHeight="1" x14ac:dyDescent="0.15">
      <c r="B13" s="628" t="s">
        <v>249</v>
      </c>
      <c r="C13" s="629"/>
      <c r="D13" s="629"/>
      <c r="E13" s="629"/>
      <c r="F13" s="629"/>
      <c r="G13" s="629"/>
      <c r="H13" s="629"/>
      <c r="I13" s="629"/>
      <c r="J13" s="629"/>
      <c r="K13" s="629"/>
      <c r="L13" s="629"/>
      <c r="M13" s="629"/>
      <c r="N13" s="629"/>
      <c r="O13" s="629"/>
      <c r="P13" s="629"/>
      <c r="Q13" s="630"/>
      <c r="R13" s="631" t="s">
        <v>127</v>
      </c>
      <c r="S13" s="632"/>
      <c r="T13" s="632"/>
      <c r="U13" s="632"/>
      <c r="V13" s="632"/>
      <c r="W13" s="632"/>
      <c r="X13" s="632"/>
      <c r="Y13" s="633"/>
      <c r="Z13" s="656" t="s">
        <v>127</v>
      </c>
      <c r="AA13" s="656"/>
      <c r="AB13" s="656"/>
      <c r="AC13" s="656"/>
      <c r="AD13" s="657" t="s">
        <v>127</v>
      </c>
      <c r="AE13" s="657"/>
      <c r="AF13" s="657"/>
      <c r="AG13" s="657"/>
      <c r="AH13" s="657"/>
      <c r="AI13" s="657"/>
      <c r="AJ13" s="657"/>
      <c r="AK13" s="657"/>
      <c r="AL13" s="634" t="s">
        <v>127</v>
      </c>
      <c r="AM13" s="635"/>
      <c r="AN13" s="635"/>
      <c r="AO13" s="658"/>
      <c r="AP13" s="628" t="s">
        <v>250</v>
      </c>
      <c r="AQ13" s="629"/>
      <c r="AR13" s="629"/>
      <c r="AS13" s="629"/>
      <c r="AT13" s="629"/>
      <c r="AU13" s="629"/>
      <c r="AV13" s="629"/>
      <c r="AW13" s="629"/>
      <c r="AX13" s="629"/>
      <c r="AY13" s="629"/>
      <c r="AZ13" s="629"/>
      <c r="BA13" s="629"/>
      <c r="BB13" s="629"/>
      <c r="BC13" s="629"/>
      <c r="BD13" s="629"/>
      <c r="BE13" s="629"/>
      <c r="BF13" s="630"/>
      <c r="BG13" s="631">
        <v>2659580</v>
      </c>
      <c r="BH13" s="632"/>
      <c r="BI13" s="632"/>
      <c r="BJ13" s="632"/>
      <c r="BK13" s="632"/>
      <c r="BL13" s="632"/>
      <c r="BM13" s="632"/>
      <c r="BN13" s="633"/>
      <c r="BO13" s="656">
        <v>52.9</v>
      </c>
      <c r="BP13" s="656"/>
      <c r="BQ13" s="656"/>
      <c r="BR13" s="656"/>
      <c r="BS13" s="657" t="s">
        <v>127</v>
      </c>
      <c r="BT13" s="657"/>
      <c r="BU13" s="657"/>
      <c r="BV13" s="657"/>
      <c r="BW13" s="657"/>
      <c r="BX13" s="657"/>
      <c r="BY13" s="657"/>
      <c r="BZ13" s="657"/>
      <c r="CA13" s="657"/>
      <c r="CB13" s="707"/>
      <c r="CD13" s="659" t="s">
        <v>251</v>
      </c>
      <c r="CE13" s="660"/>
      <c r="CF13" s="660"/>
      <c r="CG13" s="660"/>
      <c r="CH13" s="660"/>
      <c r="CI13" s="660"/>
      <c r="CJ13" s="660"/>
      <c r="CK13" s="660"/>
      <c r="CL13" s="660"/>
      <c r="CM13" s="660"/>
      <c r="CN13" s="660"/>
      <c r="CO13" s="660"/>
      <c r="CP13" s="660"/>
      <c r="CQ13" s="661"/>
      <c r="CR13" s="631">
        <v>2562326</v>
      </c>
      <c r="CS13" s="632"/>
      <c r="CT13" s="632"/>
      <c r="CU13" s="632"/>
      <c r="CV13" s="632"/>
      <c r="CW13" s="632"/>
      <c r="CX13" s="632"/>
      <c r="CY13" s="633"/>
      <c r="CZ13" s="656">
        <v>12.6</v>
      </c>
      <c r="DA13" s="656"/>
      <c r="DB13" s="656"/>
      <c r="DC13" s="656"/>
      <c r="DD13" s="622">
        <v>568854</v>
      </c>
      <c r="DE13" s="632"/>
      <c r="DF13" s="632"/>
      <c r="DG13" s="632"/>
      <c r="DH13" s="632"/>
      <c r="DI13" s="632"/>
      <c r="DJ13" s="632"/>
      <c r="DK13" s="632"/>
      <c r="DL13" s="632"/>
      <c r="DM13" s="632"/>
      <c r="DN13" s="632"/>
      <c r="DO13" s="632"/>
      <c r="DP13" s="633"/>
      <c r="DQ13" s="622">
        <v>1908155</v>
      </c>
      <c r="DR13" s="632"/>
      <c r="DS13" s="632"/>
      <c r="DT13" s="632"/>
      <c r="DU13" s="632"/>
      <c r="DV13" s="632"/>
      <c r="DW13" s="632"/>
      <c r="DX13" s="632"/>
      <c r="DY13" s="632"/>
      <c r="DZ13" s="632"/>
      <c r="EA13" s="632"/>
      <c r="EB13" s="632"/>
      <c r="EC13" s="669"/>
    </row>
    <row r="14" spans="2:143" ht="11.25" customHeight="1" x14ac:dyDescent="0.15">
      <c r="B14" s="628" t="s">
        <v>252</v>
      </c>
      <c r="C14" s="629"/>
      <c r="D14" s="629"/>
      <c r="E14" s="629"/>
      <c r="F14" s="629"/>
      <c r="G14" s="629"/>
      <c r="H14" s="629"/>
      <c r="I14" s="629"/>
      <c r="J14" s="629"/>
      <c r="K14" s="629"/>
      <c r="L14" s="629"/>
      <c r="M14" s="629"/>
      <c r="N14" s="629"/>
      <c r="O14" s="629"/>
      <c r="P14" s="629"/>
      <c r="Q14" s="630"/>
      <c r="R14" s="631" t="s">
        <v>127</v>
      </c>
      <c r="S14" s="632"/>
      <c r="T14" s="632"/>
      <c r="U14" s="632"/>
      <c r="V14" s="632"/>
      <c r="W14" s="632"/>
      <c r="X14" s="632"/>
      <c r="Y14" s="633"/>
      <c r="Z14" s="656" t="s">
        <v>127</v>
      </c>
      <c r="AA14" s="656"/>
      <c r="AB14" s="656"/>
      <c r="AC14" s="656"/>
      <c r="AD14" s="657" t="s">
        <v>127</v>
      </c>
      <c r="AE14" s="657"/>
      <c r="AF14" s="657"/>
      <c r="AG14" s="657"/>
      <c r="AH14" s="657"/>
      <c r="AI14" s="657"/>
      <c r="AJ14" s="657"/>
      <c r="AK14" s="657"/>
      <c r="AL14" s="634" t="s">
        <v>127</v>
      </c>
      <c r="AM14" s="635"/>
      <c r="AN14" s="635"/>
      <c r="AO14" s="658"/>
      <c r="AP14" s="628" t="s">
        <v>253</v>
      </c>
      <c r="AQ14" s="629"/>
      <c r="AR14" s="629"/>
      <c r="AS14" s="629"/>
      <c r="AT14" s="629"/>
      <c r="AU14" s="629"/>
      <c r="AV14" s="629"/>
      <c r="AW14" s="629"/>
      <c r="AX14" s="629"/>
      <c r="AY14" s="629"/>
      <c r="AZ14" s="629"/>
      <c r="BA14" s="629"/>
      <c r="BB14" s="629"/>
      <c r="BC14" s="629"/>
      <c r="BD14" s="629"/>
      <c r="BE14" s="629"/>
      <c r="BF14" s="630"/>
      <c r="BG14" s="631">
        <v>128756</v>
      </c>
      <c r="BH14" s="632"/>
      <c r="BI14" s="632"/>
      <c r="BJ14" s="632"/>
      <c r="BK14" s="632"/>
      <c r="BL14" s="632"/>
      <c r="BM14" s="632"/>
      <c r="BN14" s="633"/>
      <c r="BO14" s="656">
        <v>2.6</v>
      </c>
      <c r="BP14" s="656"/>
      <c r="BQ14" s="656"/>
      <c r="BR14" s="656"/>
      <c r="BS14" s="657" t="s">
        <v>127</v>
      </c>
      <c r="BT14" s="657"/>
      <c r="BU14" s="657"/>
      <c r="BV14" s="657"/>
      <c r="BW14" s="657"/>
      <c r="BX14" s="657"/>
      <c r="BY14" s="657"/>
      <c r="BZ14" s="657"/>
      <c r="CA14" s="657"/>
      <c r="CB14" s="707"/>
      <c r="CD14" s="659" t="s">
        <v>254</v>
      </c>
      <c r="CE14" s="660"/>
      <c r="CF14" s="660"/>
      <c r="CG14" s="660"/>
      <c r="CH14" s="660"/>
      <c r="CI14" s="660"/>
      <c r="CJ14" s="660"/>
      <c r="CK14" s="660"/>
      <c r="CL14" s="660"/>
      <c r="CM14" s="660"/>
      <c r="CN14" s="660"/>
      <c r="CO14" s="660"/>
      <c r="CP14" s="660"/>
      <c r="CQ14" s="661"/>
      <c r="CR14" s="631">
        <v>1224214</v>
      </c>
      <c r="CS14" s="632"/>
      <c r="CT14" s="632"/>
      <c r="CU14" s="632"/>
      <c r="CV14" s="632"/>
      <c r="CW14" s="632"/>
      <c r="CX14" s="632"/>
      <c r="CY14" s="633"/>
      <c r="CZ14" s="656">
        <v>6</v>
      </c>
      <c r="DA14" s="656"/>
      <c r="DB14" s="656"/>
      <c r="DC14" s="656"/>
      <c r="DD14" s="622">
        <v>501051</v>
      </c>
      <c r="DE14" s="632"/>
      <c r="DF14" s="632"/>
      <c r="DG14" s="632"/>
      <c r="DH14" s="632"/>
      <c r="DI14" s="632"/>
      <c r="DJ14" s="632"/>
      <c r="DK14" s="632"/>
      <c r="DL14" s="632"/>
      <c r="DM14" s="632"/>
      <c r="DN14" s="632"/>
      <c r="DO14" s="632"/>
      <c r="DP14" s="633"/>
      <c r="DQ14" s="622">
        <v>730354</v>
      </c>
      <c r="DR14" s="632"/>
      <c r="DS14" s="632"/>
      <c r="DT14" s="632"/>
      <c r="DU14" s="632"/>
      <c r="DV14" s="632"/>
      <c r="DW14" s="632"/>
      <c r="DX14" s="632"/>
      <c r="DY14" s="632"/>
      <c r="DZ14" s="632"/>
      <c r="EA14" s="632"/>
      <c r="EB14" s="632"/>
      <c r="EC14" s="669"/>
    </row>
    <row r="15" spans="2:143" ht="11.25" customHeight="1" x14ac:dyDescent="0.15">
      <c r="B15" s="628" t="s">
        <v>255</v>
      </c>
      <c r="C15" s="629"/>
      <c r="D15" s="629"/>
      <c r="E15" s="629"/>
      <c r="F15" s="629"/>
      <c r="G15" s="629"/>
      <c r="H15" s="629"/>
      <c r="I15" s="629"/>
      <c r="J15" s="629"/>
      <c r="K15" s="629"/>
      <c r="L15" s="629"/>
      <c r="M15" s="629"/>
      <c r="N15" s="629"/>
      <c r="O15" s="629"/>
      <c r="P15" s="629"/>
      <c r="Q15" s="630"/>
      <c r="R15" s="631" t="s">
        <v>127</v>
      </c>
      <c r="S15" s="632"/>
      <c r="T15" s="632"/>
      <c r="U15" s="632"/>
      <c r="V15" s="632"/>
      <c r="W15" s="632"/>
      <c r="X15" s="632"/>
      <c r="Y15" s="633"/>
      <c r="Z15" s="656" t="s">
        <v>127</v>
      </c>
      <c r="AA15" s="656"/>
      <c r="AB15" s="656"/>
      <c r="AC15" s="656"/>
      <c r="AD15" s="657" t="s">
        <v>127</v>
      </c>
      <c r="AE15" s="657"/>
      <c r="AF15" s="657"/>
      <c r="AG15" s="657"/>
      <c r="AH15" s="657"/>
      <c r="AI15" s="657"/>
      <c r="AJ15" s="657"/>
      <c r="AK15" s="657"/>
      <c r="AL15" s="634" t="s">
        <v>127</v>
      </c>
      <c r="AM15" s="635"/>
      <c r="AN15" s="635"/>
      <c r="AO15" s="658"/>
      <c r="AP15" s="628" t="s">
        <v>256</v>
      </c>
      <c r="AQ15" s="629"/>
      <c r="AR15" s="629"/>
      <c r="AS15" s="629"/>
      <c r="AT15" s="629"/>
      <c r="AU15" s="629"/>
      <c r="AV15" s="629"/>
      <c r="AW15" s="629"/>
      <c r="AX15" s="629"/>
      <c r="AY15" s="629"/>
      <c r="AZ15" s="629"/>
      <c r="BA15" s="629"/>
      <c r="BB15" s="629"/>
      <c r="BC15" s="629"/>
      <c r="BD15" s="629"/>
      <c r="BE15" s="629"/>
      <c r="BF15" s="630"/>
      <c r="BG15" s="631">
        <v>180574</v>
      </c>
      <c r="BH15" s="632"/>
      <c r="BI15" s="632"/>
      <c r="BJ15" s="632"/>
      <c r="BK15" s="632"/>
      <c r="BL15" s="632"/>
      <c r="BM15" s="632"/>
      <c r="BN15" s="633"/>
      <c r="BO15" s="656">
        <v>3.6</v>
      </c>
      <c r="BP15" s="656"/>
      <c r="BQ15" s="656"/>
      <c r="BR15" s="656"/>
      <c r="BS15" s="657" t="s">
        <v>127</v>
      </c>
      <c r="BT15" s="657"/>
      <c r="BU15" s="657"/>
      <c r="BV15" s="657"/>
      <c r="BW15" s="657"/>
      <c r="BX15" s="657"/>
      <c r="BY15" s="657"/>
      <c r="BZ15" s="657"/>
      <c r="CA15" s="657"/>
      <c r="CB15" s="707"/>
      <c r="CD15" s="659" t="s">
        <v>257</v>
      </c>
      <c r="CE15" s="660"/>
      <c r="CF15" s="660"/>
      <c r="CG15" s="660"/>
      <c r="CH15" s="660"/>
      <c r="CI15" s="660"/>
      <c r="CJ15" s="660"/>
      <c r="CK15" s="660"/>
      <c r="CL15" s="660"/>
      <c r="CM15" s="660"/>
      <c r="CN15" s="660"/>
      <c r="CO15" s="660"/>
      <c r="CP15" s="660"/>
      <c r="CQ15" s="661"/>
      <c r="CR15" s="631">
        <v>2033346</v>
      </c>
      <c r="CS15" s="632"/>
      <c r="CT15" s="632"/>
      <c r="CU15" s="632"/>
      <c r="CV15" s="632"/>
      <c r="CW15" s="632"/>
      <c r="CX15" s="632"/>
      <c r="CY15" s="633"/>
      <c r="CZ15" s="656">
        <v>10</v>
      </c>
      <c r="DA15" s="656"/>
      <c r="DB15" s="656"/>
      <c r="DC15" s="656"/>
      <c r="DD15" s="622">
        <v>211683</v>
      </c>
      <c r="DE15" s="632"/>
      <c r="DF15" s="632"/>
      <c r="DG15" s="632"/>
      <c r="DH15" s="632"/>
      <c r="DI15" s="632"/>
      <c r="DJ15" s="632"/>
      <c r="DK15" s="632"/>
      <c r="DL15" s="632"/>
      <c r="DM15" s="632"/>
      <c r="DN15" s="632"/>
      <c r="DO15" s="632"/>
      <c r="DP15" s="633"/>
      <c r="DQ15" s="622">
        <v>1792872</v>
      </c>
      <c r="DR15" s="632"/>
      <c r="DS15" s="632"/>
      <c r="DT15" s="632"/>
      <c r="DU15" s="632"/>
      <c r="DV15" s="632"/>
      <c r="DW15" s="632"/>
      <c r="DX15" s="632"/>
      <c r="DY15" s="632"/>
      <c r="DZ15" s="632"/>
      <c r="EA15" s="632"/>
      <c r="EB15" s="632"/>
      <c r="EC15" s="669"/>
    </row>
    <row r="16" spans="2:143" ht="11.25" customHeight="1" x14ac:dyDescent="0.15">
      <c r="B16" s="628" t="s">
        <v>258</v>
      </c>
      <c r="C16" s="629"/>
      <c r="D16" s="629"/>
      <c r="E16" s="629"/>
      <c r="F16" s="629"/>
      <c r="G16" s="629"/>
      <c r="H16" s="629"/>
      <c r="I16" s="629"/>
      <c r="J16" s="629"/>
      <c r="K16" s="629"/>
      <c r="L16" s="629"/>
      <c r="M16" s="629"/>
      <c r="N16" s="629"/>
      <c r="O16" s="629"/>
      <c r="P16" s="629"/>
      <c r="Q16" s="630"/>
      <c r="R16" s="631">
        <v>11342</v>
      </c>
      <c r="S16" s="632"/>
      <c r="T16" s="632"/>
      <c r="U16" s="632"/>
      <c r="V16" s="632"/>
      <c r="W16" s="632"/>
      <c r="X16" s="632"/>
      <c r="Y16" s="633"/>
      <c r="Z16" s="656">
        <v>0.1</v>
      </c>
      <c r="AA16" s="656"/>
      <c r="AB16" s="656"/>
      <c r="AC16" s="656"/>
      <c r="AD16" s="657">
        <v>11342</v>
      </c>
      <c r="AE16" s="657"/>
      <c r="AF16" s="657"/>
      <c r="AG16" s="657"/>
      <c r="AH16" s="657"/>
      <c r="AI16" s="657"/>
      <c r="AJ16" s="657"/>
      <c r="AK16" s="657"/>
      <c r="AL16" s="634">
        <v>0.1</v>
      </c>
      <c r="AM16" s="635"/>
      <c r="AN16" s="635"/>
      <c r="AO16" s="658"/>
      <c r="AP16" s="628" t="s">
        <v>259</v>
      </c>
      <c r="AQ16" s="629"/>
      <c r="AR16" s="629"/>
      <c r="AS16" s="629"/>
      <c r="AT16" s="629"/>
      <c r="AU16" s="629"/>
      <c r="AV16" s="629"/>
      <c r="AW16" s="629"/>
      <c r="AX16" s="629"/>
      <c r="AY16" s="629"/>
      <c r="AZ16" s="629"/>
      <c r="BA16" s="629"/>
      <c r="BB16" s="629"/>
      <c r="BC16" s="629"/>
      <c r="BD16" s="629"/>
      <c r="BE16" s="629"/>
      <c r="BF16" s="630"/>
      <c r="BG16" s="631">
        <v>838</v>
      </c>
      <c r="BH16" s="632"/>
      <c r="BI16" s="632"/>
      <c r="BJ16" s="632"/>
      <c r="BK16" s="632"/>
      <c r="BL16" s="632"/>
      <c r="BM16" s="632"/>
      <c r="BN16" s="633"/>
      <c r="BO16" s="656">
        <v>0</v>
      </c>
      <c r="BP16" s="656"/>
      <c r="BQ16" s="656"/>
      <c r="BR16" s="656"/>
      <c r="BS16" s="657" t="s">
        <v>127</v>
      </c>
      <c r="BT16" s="657"/>
      <c r="BU16" s="657"/>
      <c r="BV16" s="657"/>
      <c r="BW16" s="657"/>
      <c r="BX16" s="657"/>
      <c r="BY16" s="657"/>
      <c r="BZ16" s="657"/>
      <c r="CA16" s="657"/>
      <c r="CB16" s="707"/>
      <c r="CD16" s="659" t="s">
        <v>260</v>
      </c>
      <c r="CE16" s="660"/>
      <c r="CF16" s="660"/>
      <c r="CG16" s="660"/>
      <c r="CH16" s="660"/>
      <c r="CI16" s="660"/>
      <c r="CJ16" s="660"/>
      <c r="CK16" s="660"/>
      <c r="CL16" s="660"/>
      <c r="CM16" s="660"/>
      <c r="CN16" s="660"/>
      <c r="CO16" s="660"/>
      <c r="CP16" s="660"/>
      <c r="CQ16" s="661"/>
      <c r="CR16" s="631">
        <v>12093</v>
      </c>
      <c r="CS16" s="632"/>
      <c r="CT16" s="632"/>
      <c r="CU16" s="632"/>
      <c r="CV16" s="632"/>
      <c r="CW16" s="632"/>
      <c r="CX16" s="632"/>
      <c r="CY16" s="633"/>
      <c r="CZ16" s="656">
        <v>0.1</v>
      </c>
      <c r="DA16" s="656"/>
      <c r="DB16" s="656"/>
      <c r="DC16" s="656"/>
      <c r="DD16" s="622" t="s">
        <v>127</v>
      </c>
      <c r="DE16" s="632"/>
      <c r="DF16" s="632"/>
      <c r="DG16" s="632"/>
      <c r="DH16" s="632"/>
      <c r="DI16" s="632"/>
      <c r="DJ16" s="632"/>
      <c r="DK16" s="632"/>
      <c r="DL16" s="632"/>
      <c r="DM16" s="632"/>
      <c r="DN16" s="632"/>
      <c r="DO16" s="632"/>
      <c r="DP16" s="633"/>
      <c r="DQ16" s="622">
        <v>3989</v>
      </c>
      <c r="DR16" s="632"/>
      <c r="DS16" s="632"/>
      <c r="DT16" s="632"/>
      <c r="DU16" s="632"/>
      <c r="DV16" s="632"/>
      <c r="DW16" s="632"/>
      <c r="DX16" s="632"/>
      <c r="DY16" s="632"/>
      <c r="DZ16" s="632"/>
      <c r="EA16" s="632"/>
      <c r="EB16" s="632"/>
      <c r="EC16" s="669"/>
    </row>
    <row r="17" spans="2:133" ht="11.25" customHeight="1" x14ac:dyDescent="0.15">
      <c r="B17" s="628" t="s">
        <v>261</v>
      </c>
      <c r="C17" s="629"/>
      <c r="D17" s="629"/>
      <c r="E17" s="629"/>
      <c r="F17" s="629"/>
      <c r="G17" s="629"/>
      <c r="H17" s="629"/>
      <c r="I17" s="629"/>
      <c r="J17" s="629"/>
      <c r="K17" s="629"/>
      <c r="L17" s="629"/>
      <c r="M17" s="629"/>
      <c r="N17" s="629"/>
      <c r="O17" s="629"/>
      <c r="P17" s="629"/>
      <c r="Q17" s="630"/>
      <c r="R17" s="631">
        <v>103801</v>
      </c>
      <c r="S17" s="632"/>
      <c r="T17" s="632"/>
      <c r="U17" s="632"/>
      <c r="V17" s="632"/>
      <c r="W17" s="632"/>
      <c r="X17" s="632"/>
      <c r="Y17" s="633"/>
      <c r="Z17" s="656">
        <v>0.5</v>
      </c>
      <c r="AA17" s="656"/>
      <c r="AB17" s="656"/>
      <c r="AC17" s="656"/>
      <c r="AD17" s="657">
        <v>103801</v>
      </c>
      <c r="AE17" s="657"/>
      <c r="AF17" s="657"/>
      <c r="AG17" s="657"/>
      <c r="AH17" s="657"/>
      <c r="AI17" s="657"/>
      <c r="AJ17" s="657"/>
      <c r="AK17" s="657"/>
      <c r="AL17" s="634">
        <v>0.8</v>
      </c>
      <c r="AM17" s="635"/>
      <c r="AN17" s="635"/>
      <c r="AO17" s="658"/>
      <c r="AP17" s="628" t="s">
        <v>262</v>
      </c>
      <c r="AQ17" s="629"/>
      <c r="AR17" s="629"/>
      <c r="AS17" s="629"/>
      <c r="AT17" s="629"/>
      <c r="AU17" s="629"/>
      <c r="AV17" s="629"/>
      <c r="AW17" s="629"/>
      <c r="AX17" s="629"/>
      <c r="AY17" s="629"/>
      <c r="AZ17" s="629"/>
      <c r="BA17" s="629"/>
      <c r="BB17" s="629"/>
      <c r="BC17" s="629"/>
      <c r="BD17" s="629"/>
      <c r="BE17" s="629"/>
      <c r="BF17" s="630"/>
      <c r="BG17" s="631" t="s">
        <v>127</v>
      </c>
      <c r="BH17" s="632"/>
      <c r="BI17" s="632"/>
      <c r="BJ17" s="632"/>
      <c r="BK17" s="632"/>
      <c r="BL17" s="632"/>
      <c r="BM17" s="632"/>
      <c r="BN17" s="633"/>
      <c r="BO17" s="656" t="s">
        <v>127</v>
      </c>
      <c r="BP17" s="656"/>
      <c r="BQ17" s="656"/>
      <c r="BR17" s="656"/>
      <c r="BS17" s="657" t="s">
        <v>127</v>
      </c>
      <c r="BT17" s="657"/>
      <c r="BU17" s="657"/>
      <c r="BV17" s="657"/>
      <c r="BW17" s="657"/>
      <c r="BX17" s="657"/>
      <c r="BY17" s="657"/>
      <c r="BZ17" s="657"/>
      <c r="CA17" s="657"/>
      <c r="CB17" s="707"/>
      <c r="CD17" s="659" t="s">
        <v>263</v>
      </c>
      <c r="CE17" s="660"/>
      <c r="CF17" s="660"/>
      <c r="CG17" s="660"/>
      <c r="CH17" s="660"/>
      <c r="CI17" s="660"/>
      <c r="CJ17" s="660"/>
      <c r="CK17" s="660"/>
      <c r="CL17" s="660"/>
      <c r="CM17" s="660"/>
      <c r="CN17" s="660"/>
      <c r="CO17" s="660"/>
      <c r="CP17" s="660"/>
      <c r="CQ17" s="661"/>
      <c r="CR17" s="631">
        <v>3168516</v>
      </c>
      <c r="CS17" s="632"/>
      <c r="CT17" s="632"/>
      <c r="CU17" s="632"/>
      <c r="CV17" s="632"/>
      <c r="CW17" s="632"/>
      <c r="CX17" s="632"/>
      <c r="CY17" s="633"/>
      <c r="CZ17" s="656">
        <v>15.6</v>
      </c>
      <c r="DA17" s="656"/>
      <c r="DB17" s="656"/>
      <c r="DC17" s="656"/>
      <c r="DD17" s="622" t="s">
        <v>127</v>
      </c>
      <c r="DE17" s="632"/>
      <c r="DF17" s="632"/>
      <c r="DG17" s="632"/>
      <c r="DH17" s="632"/>
      <c r="DI17" s="632"/>
      <c r="DJ17" s="632"/>
      <c r="DK17" s="632"/>
      <c r="DL17" s="632"/>
      <c r="DM17" s="632"/>
      <c r="DN17" s="632"/>
      <c r="DO17" s="632"/>
      <c r="DP17" s="633"/>
      <c r="DQ17" s="622">
        <v>3152709</v>
      </c>
      <c r="DR17" s="632"/>
      <c r="DS17" s="632"/>
      <c r="DT17" s="632"/>
      <c r="DU17" s="632"/>
      <c r="DV17" s="632"/>
      <c r="DW17" s="632"/>
      <c r="DX17" s="632"/>
      <c r="DY17" s="632"/>
      <c r="DZ17" s="632"/>
      <c r="EA17" s="632"/>
      <c r="EB17" s="632"/>
      <c r="EC17" s="669"/>
    </row>
    <row r="18" spans="2:133" ht="11.25" customHeight="1" x14ac:dyDescent="0.15">
      <c r="B18" s="628" t="s">
        <v>264</v>
      </c>
      <c r="C18" s="629"/>
      <c r="D18" s="629"/>
      <c r="E18" s="629"/>
      <c r="F18" s="629"/>
      <c r="G18" s="629"/>
      <c r="H18" s="629"/>
      <c r="I18" s="629"/>
      <c r="J18" s="629"/>
      <c r="K18" s="629"/>
      <c r="L18" s="629"/>
      <c r="M18" s="629"/>
      <c r="N18" s="629"/>
      <c r="O18" s="629"/>
      <c r="P18" s="629"/>
      <c r="Q18" s="630"/>
      <c r="R18" s="631">
        <v>93615</v>
      </c>
      <c r="S18" s="632"/>
      <c r="T18" s="632"/>
      <c r="U18" s="632"/>
      <c r="V18" s="632"/>
      <c r="W18" s="632"/>
      <c r="X18" s="632"/>
      <c r="Y18" s="633"/>
      <c r="Z18" s="656">
        <v>0.4</v>
      </c>
      <c r="AA18" s="656"/>
      <c r="AB18" s="656"/>
      <c r="AC18" s="656"/>
      <c r="AD18" s="657">
        <v>89995</v>
      </c>
      <c r="AE18" s="657"/>
      <c r="AF18" s="657"/>
      <c r="AG18" s="657"/>
      <c r="AH18" s="657"/>
      <c r="AI18" s="657"/>
      <c r="AJ18" s="657"/>
      <c r="AK18" s="657"/>
      <c r="AL18" s="634">
        <v>0.69999998807907104</v>
      </c>
      <c r="AM18" s="635"/>
      <c r="AN18" s="635"/>
      <c r="AO18" s="658"/>
      <c r="AP18" s="628" t="s">
        <v>265</v>
      </c>
      <c r="AQ18" s="629"/>
      <c r="AR18" s="629"/>
      <c r="AS18" s="629"/>
      <c r="AT18" s="629"/>
      <c r="AU18" s="629"/>
      <c r="AV18" s="629"/>
      <c r="AW18" s="629"/>
      <c r="AX18" s="629"/>
      <c r="AY18" s="629"/>
      <c r="AZ18" s="629"/>
      <c r="BA18" s="629"/>
      <c r="BB18" s="629"/>
      <c r="BC18" s="629"/>
      <c r="BD18" s="629"/>
      <c r="BE18" s="629"/>
      <c r="BF18" s="630"/>
      <c r="BG18" s="631" t="s">
        <v>127</v>
      </c>
      <c r="BH18" s="632"/>
      <c r="BI18" s="632"/>
      <c r="BJ18" s="632"/>
      <c r="BK18" s="632"/>
      <c r="BL18" s="632"/>
      <c r="BM18" s="632"/>
      <c r="BN18" s="633"/>
      <c r="BO18" s="656" t="s">
        <v>127</v>
      </c>
      <c r="BP18" s="656"/>
      <c r="BQ18" s="656"/>
      <c r="BR18" s="656"/>
      <c r="BS18" s="657" t="s">
        <v>127</v>
      </c>
      <c r="BT18" s="657"/>
      <c r="BU18" s="657"/>
      <c r="BV18" s="657"/>
      <c r="BW18" s="657"/>
      <c r="BX18" s="657"/>
      <c r="BY18" s="657"/>
      <c r="BZ18" s="657"/>
      <c r="CA18" s="657"/>
      <c r="CB18" s="707"/>
      <c r="CD18" s="659" t="s">
        <v>266</v>
      </c>
      <c r="CE18" s="660"/>
      <c r="CF18" s="660"/>
      <c r="CG18" s="660"/>
      <c r="CH18" s="660"/>
      <c r="CI18" s="660"/>
      <c r="CJ18" s="660"/>
      <c r="CK18" s="660"/>
      <c r="CL18" s="660"/>
      <c r="CM18" s="660"/>
      <c r="CN18" s="660"/>
      <c r="CO18" s="660"/>
      <c r="CP18" s="660"/>
      <c r="CQ18" s="661"/>
      <c r="CR18" s="631" t="s">
        <v>127</v>
      </c>
      <c r="CS18" s="632"/>
      <c r="CT18" s="632"/>
      <c r="CU18" s="632"/>
      <c r="CV18" s="632"/>
      <c r="CW18" s="632"/>
      <c r="CX18" s="632"/>
      <c r="CY18" s="633"/>
      <c r="CZ18" s="656" t="s">
        <v>127</v>
      </c>
      <c r="DA18" s="656"/>
      <c r="DB18" s="656"/>
      <c r="DC18" s="656"/>
      <c r="DD18" s="622" t="s">
        <v>127</v>
      </c>
      <c r="DE18" s="632"/>
      <c r="DF18" s="632"/>
      <c r="DG18" s="632"/>
      <c r="DH18" s="632"/>
      <c r="DI18" s="632"/>
      <c r="DJ18" s="632"/>
      <c r="DK18" s="632"/>
      <c r="DL18" s="632"/>
      <c r="DM18" s="632"/>
      <c r="DN18" s="632"/>
      <c r="DO18" s="632"/>
      <c r="DP18" s="633"/>
      <c r="DQ18" s="622" t="s">
        <v>127</v>
      </c>
      <c r="DR18" s="632"/>
      <c r="DS18" s="632"/>
      <c r="DT18" s="632"/>
      <c r="DU18" s="632"/>
      <c r="DV18" s="632"/>
      <c r="DW18" s="632"/>
      <c r="DX18" s="632"/>
      <c r="DY18" s="632"/>
      <c r="DZ18" s="632"/>
      <c r="EA18" s="632"/>
      <c r="EB18" s="632"/>
      <c r="EC18" s="669"/>
    </row>
    <row r="19" spans="2:133" ht="11.25" customHeight="1" x14ac:dyDescent="0.15">
      <c r="B19" s="628" t="s">
        <v>267</v>
      </c>
      <c r="C19" s="629"/>
      <c r="D19" s="629"/>
      <c r="E19" s="629"/>
      <c r="F19" s="629"/>
      <c r="G19" s="629"/>
      <c r="H19" s="629"/>
      <c r="I19" s="629"/>
      <c r="J19" s="629"/>
      <c r="K19" s="629"/>
      <c r="L19" s="629"/>
      <c r="M19" s="629"/>
      <c r="N19" s="629"/>
      <c r="O19" s="629"/>
      <c r="P19" s="629"/>
      <c r="Q19" s="630"/>
      <c r="R19" s="631">
        <v>16993</v>
      </c>
      <c r="S19" s="632"/>
      <c r="T19" s="632"/>
      <c r="U19" s="632"/>
      <c r="V19" s="632"/>
      <c r="W19" s="632"/>
      <c r="X19" s="632"/>
      <c r="Y19" s="633"/>
      <c r="Z19" s="656">
        <v>0.1</v>
      </c>
      <c r="AA19" s="656"/>
      <c r="AB19" s="656"/>
      <c r="AC19" s="656"/>
      <c r="AD19" s="657">
        <v>16993</v>
      </c>
      <c r="AE19" s="657"/>
      <c r="AF19" s="657"/>
      <c r="AG19" s="657"/>
      <c r="AH19" s="657"/>
      <c r="AI19" s="657"/>
      <c r="AJ19" s="657"/>
      <c r="AK19" s="657"/>
      <c r="AL19" s="634">
        <v>0.1</v>
      </c>
      <c r="AM19" s="635"/>
      <c r="AN19" s="635"/>
      <c r="AO19" s="658"/>
      <c r="AP19" s="628" t="s">
        <v>268</v>
      </c>
      <c r="AQ19" s="629"/>
      <c r="AR19" s="629"/>
      <c r="AS19" s="629"/>
      <c r="AT19" s="629"/>
      <c r="AU19" s="629"/>
      <c r="AV19" s="629"/>
      <c r="AW19" s="629"/>
      <c r="AX19" s="629"/>
      <c r="AY19" s="629"/>
      <c r="AZ19" s="629"/>
      <c r="BA19" s="629"/>
      <c r="BB19" s="629"/>
      <c r="BC19" s="629"/>
      <c r="BD19" s="629"/>
      <c r="BE19" s="629"/>
      <c r="BF19" s="630"/>
      <c r="BG19" s="631">
        <v>177463</v>
      </c>
      <c r="BH19" s="632"/>
      <c r="BI19" s="632"/>
      <c r="BJ19" s="632"/>
      <c r="BK19" s="632"/>
      <c r="BL19" s="632"/>
      <c r="BM19" s="632"/>
      <c r="BN19" s="633"/>
      <c r="BO19" s="656">
        <v>3.5</v>
      </c>
      <c r="BP19" s="656"/>
      <c r="BQ19" s="656"/>
      <c r="BR19" s="656"/>
      <c r="BS19" s="657" t="s">
        <v>127</v>
      </c>
      <c r="BT19" s="657"/>
      <c r="BU19" s="657"/>
      <c r="BV19" s="657"/>
      <c r="BW19" s="657"/>
      <c r="BX19" s="657"/>
      <c r="BY19" s="657"/>
      <c r="BZ19" s="657"/>
      <c r="CA19" s="657"/>
      <c r="CB19" s="707"/>
      <c r="CD19" s="659" t="s">
        <v>269</v>
      </c>
      <c r="CE19" s="660"/>
      <c r="CF19" s="660"/>
      <c r="CG19" s="660"/>
      <c r="CH19" s="660"/>
      <c r="CI19" s="660"/>
      <c r="CJ19" s="660"/>
      <c r="CK19" s="660"/>
      <c r="CL19" s="660"/>
      <c r="CM19" s="660"/>
      <c r="CN19" s="660"/>
      <c r="CO19" s="660"/>
      <c r="CP19" s="660"/>
      <c r="CQ19" s="661"/>
      <c r="CR19" s="631" t="s">
        <v>127</v>
      </c>
      <c r="CS19" s="632"/>
      <c r="CT19" s="632"/>
      <c r="CU19" s="632"/>
      <c r="CV19" s="632"/>
      <c r="CW19" s="632"/>
      <c r="CX19" s="632"/>
      <c r="CY19" s="633"/>
      <c r="CZ19" s="656" t="s">
        <v>127</v>
      </c>
      <c r="DA19" s="656"/>
      <c r="DB19" s="656"/>
      <c r="DC19" s="656"/>
      <c r="DD19" s="622" t="s">
        <v>127</v>
      </c>
      <c r="DE19" s="632"/>
      <c r="DF19" s="632"/>
      <c r="DG19" s="632"/>
      <c r="DH19" s="632"/>
      <c r="DI19" s="632"/>
      <c r="DJ19" s="632"/>
      <c r="DK19" s="632"/>
      <c r="DL19" s="632"/>
      <c r="DM19" s="632"/>
      <c r="DN19" s="632"/>
      <c r="DO19" s="632"/>
      <c r="DP19" s="633"/>
      <c r="DQ19" s="622" t="s">
        <v>127</v>
      </c>
      <c r="DR19" s="632"/>
      <c r="DS19" s="632"/>
      <c r="DT19" s="632"/>
      <c r="DU19" s="632"/>
      <c r="DV19" s="632"/>
      <c r="DW19" s="632"/>
      <c r="DX19" s="632"/>
      <c r="DY19" s="632"/>
      <c r="DZ19" s="632"/>
      <c r="EA19" s="632"/>
      <c r="EB19" s="632"/>
      <c r="EC19" s="669"/>
    </row>
    <row r="20" spans="2:133" ht="11.25" customHeight="1" x14ac:dyDescent="0.15">
      <c r="B20" s="628" t="s">
        <v>270</v>
      </c>
      <c r="C20" s="629"/>
      <c r="D20" s="629"/>
      <c r="E20" s="629"/>
      <c r="F20" s="629"/>
      <c r="G20" s="629"/>
      <c r="H20" s="629"/>
      <c r="I20" s="629"/>
      <c r="J20" s="629"/>
      <c r="K20" s="629"/>
      <c r="L20" s="629"/>
      <c r="M20" s="629"/>
      <c r="N20" s="629"/>
      <c r="O20" s="629"/>
      <c r="P20" s="629"/>
      <c r="Q20" s="630"/>
      <c r="R20" s="631">
        <v>3435</v>
      </c>
      <c r="S20" s="632"/>
      <c r="T20" s="632"/>
      <c r="U20" s="632"/>
      <c r="V20" s="632"/>
      <c r="W20" s="632"/>
      <c r="X20" s="632"/>
      <c r="Y20" s="633"/>
      <c r="Z20" s="656">
        <v>0</v>
      </c>
      <c r="AA20" s="656"/>
      <c r="AB20" s="656"/>
      <c r="AC20" s="656"/>
      <c r="AD20" s="657">
        <v>3435</v>
      </c>
      <c r="AE20" s="657"/>
      <c r="AF20" s="657"/>
      <c r="AG20" s="657"/>
      <c r="AH20" s="657"/>
      <c r="AI20" s="657"/>
      <c r="AJ20" s="657"/>
      <c r="AK20" s="657"/>
      <c r="AL20" s="634">
        <v>0</v>
      </c>
      <c r="AM20" s="635"/>
      <c r="AN20" s="635"/>
      <c r="AO20" s="658"/>
      <c r="AP20" s="628" t="s">
        <v>271</v>
      </c>
      <c r="AQ20" s="629"/>
      <c r="AR20" s="629"/>
      <c r="AS20" s="629"/>
      <c r="AT20" s="629"/>
      <c r="AU20" s="629"/>
      <c r="AV20" s="629"/>
      <c r="AW20" s="629"/>
      <c r="AX20" s="629"/>
      <c r="AY20" s="629"/>
      <c r="AZ20" s="629"/>
      <c r="BA20" s="629"/>
      <c r="BB20" s="629"/>
      <c r="BC20" s="629"/>
      <c r="BD20" s="629"/>
      <c r="BE20" s="629"/>
      <c r="BF20" s="630"/>
      <c r="BG20" s="631">
        <v>177463</v>
      </c>
      <c r="BH20" s="632"/>
      <c r="BI20" s="632"/>
      <c r="BJ20" s="632"/>
      <c r="BK20" s="632"/>
      <c r="BL20" s="632"/>
      <c r="BM20" s="632"/>
      <c r="BN20" s="633"/>
      <c r="BO20" s="656">
        <v>3.5</v>
      </c>
      <c r="BP20" s="656"/>
      <c r="BQ20" s="656"/>
      <c r="BR20" s="656"/>
      <c r="BS20" s="657" t="s">
        <v>127</v>
      </c>
      <c r="BT20" s="657"/>
      <c r="BU20" s="657"/>
      <c r="BV20" s="657"/>
      <c r="BW20" s="657"/>
      <c r="BX20" s="657"/>
      <c r="BY20" s="657"/>
      <c r="BZ20" s="657"/>
      <c r="CA20" s="657"/>
      <c r="CB20" s="707"/>
      <c r="CD20" s="659" t="s">
        <v>272</v>
      </c>
      <c r="CE20" s="660"/>
      <c r="CF20" s="660"/>
      <c r="CG20" s="660"/>
      <c r="CH20" s="660"/>
      <c r="CI20" s="660"/>
      <c r="CJ20" s="660"/>
      <c r="CK20" s="660"/>
      <c r="CL20" s="660"/>
      <c r="CM20" s="660"/>
      <c r="CN20" s="660"/>
      <c r="CO20" s="660"/>
      <c r="CP20" s="660"/>
      <c r="CQ20" s="661"/>
      <c r="CR20" s="631">
        <v>20306011</v>
      </c>
      <c r="CS20" s="632"/>
      <c r="CT20" s="632"/>
      <c r="CU20" s="632"/>
      <c r="CV20" s="632"/>
      <c r="CW20" s="632"/>
      <c r="CX20" s="632"/>
      <c r="CY20" s="633"/>
      <c r="CZ20" s="656">
        <v>100</v>
      </c>
      <c r="DA20" s="656"/>
      <c r="DB20" s="656"/>
      <c r="DC20" s="656"/>
      <c r="DD20" s="622">
        <v>1765260</v>
      </c>
      <c r="DE20" s="632"/>
      <c r="DF20" s="632"/>
      <c r="DG20" s="632"/>
      <c r="DH20" s="632"/>
      <c r="DI20" s="632"/>
      <c r="DJ20" s="632"/>
      <c r="DK20" s="632"/>
      <c r="DL20" s="632"/>
      <c r="DM20" s="632"/>
      <c r="DN20" s="632"/>
      <c r="DO20" s="632"/>
      <c r="DP20" s="633"/>
      <c r="DQ20" s="622">
        <v>14725083</v>
      </c>
      <c r="DR20" s="632"/>
      <c r="DS20" s="632"/>
      <c r="DT20" s="632"/>
      <c r="DU20" s="632"/>
      <c r="DV20" s="632"/>
      <c r="DW20" s="632"/>
      <c r="DX20" s="632"/>
      <c r="DY20" s="632"/>
      <c r="DZ20" s="632"/>
      <c r="EA20" s="632"/>
      <c r="EB20" s="632"/>
      <c r="EC20" s="669"/>
    </row>
    <row r="21" spans="2:133" ht="11.25" customHeight="1" x14ac:dyDescent="0.15">
      <c r="B21" s="628" t="s">
        <v>273</v>
      </c>
      <c r="C21" s="629"/>
      <c r="D21" s="629"/>
      <c r="E21" s="629"/>
      <c r="F21" s="629"/>
      <c r="G21" s="629"/>
      <c r="H21" s="629"/>
      <c r="I21" s="629"/>
      <c r="J21" s="629"/>
      <c r="K21" s="629"/>
      <c r="L21" s="629"/>
      <c r="M21" s="629"/>
      <c r="N21" s="629"/>
      <c r="O21" s="629"/>
      <c r="P21" s="629"/>
      <c r="Q21" s="630"/>
      <c r="R21" s="631">
        <v>2079</v>
      </c>
      <c r="S21" s="632"/>
      <c r="T21" s="632"/>
      <c r="U21" s="632"/>
      <c r="V21" s="632"/>
      <c r="W21" s="632"/>
      <c r="X21" s="632"/>
      <c r="Y21" s="633"/>
      <c r="Z21" s="656">
        <v>0</v>
      </c>
      <c r="AA21" s="656"/>
      <c r="AB21" s="656"/>
      <c r="AC21" s="656"/>
      <c r="AD21" s="657">
        <v>2079</v>
      </c>
      <c r="AE21" s="657"/>
      <c r="AF21" s="657"/>
      <c r="AG21" s="657"/>
      <c r="AH21" s="657"/>
      <c r="AI21" s="657"/>
      <c r="AJ21" s="657"/>
      <c r="AK21" s="657"/>
      <c r="AL21" s="634">
        <v>0</v>
      </c>
      <c r="AM21" s="635"/>
      <c r="AN21" s="635"/>
      <c r="AO21" s="658"/>
      <c r="AP21" s="722" t="s">
        <v>274</v>
      </c>
      <c r="AQ21" s="729"/>
      <c r="AR21" s="729"/>
      <c r="AS21" s="729"/>
      <c r="AT21" s="729"/>
      <c r="AU21" s="729"/>
      <c r="AV21" s="729"/>
      <c r="AW21" s="729"/>
      <c r="AX21" s="729"/>
      <c r="AY21" s="729"/>
      <c r="AZ21" s="729"/>
      <c r="BA21" s="729"/>
      <c r="BB21" s="729"/>
      <c r="BC21" s="729"/>
      <c r="BD21" s="729"/>
      <c r="BE21" s="729"/>
      <c r="BF21" s="724"/>
      <c r="BG21" s="631" t="s">
        <v>127</v>
      </c>
      <c r="BH21" s="632"/>
      <c r="BI21" s="632"/>
      <c r="BJ21" s="632"/>
      <c r="BK21" s="632"/>
      <c r="BL21" s="632"/>
      <c r="BM21" s="632"/>
      <c r="BN21" s="633"/>
      <c r="BO21" s="656" t="s">
        <v>127</v>
      </c>
      <c r="BP21" s="656"/>
      <c r="BQ21" s="656"/>
      <c r="BR21" s="656"/>
      <c r="BS21" s="657" t="s">
        <v>127</v>
      </c>
      <c r="BT21" s="657"/>
      <c r="BU21" s="657"/>
      <c r="BV21" s="657"/>
      <c r="BW21" s="657"/>
      <c r="BX21" s="657"/>
      <c r="BY21" s="657"/>
      <c r="BZ21" s="657"/>
      <c r="CA21" s="657"/>
      <c r="CB21" s="707"/>
      <c r="CD21" s="740"/>
      <c r="CE21" s="663"/>
      <c r="CF21" s="663"/>
      <c r="CG21" s="663"/>
      <c r="CH21" s="663"/>
      <c r="CI21" s="663"/>
      <c r="CJ21" s="663"/>
      <c r="CK21" s="663"/>
      <c r="CL21" s="663"/>
      <c r="CM21" s="663"/>
      <c r="CN21" s="663"/>
      <c r="CO21" s="663"/>
      <c r="CP21" s="663"/>
      <c r="CQ21" s="664"/>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275</v>
      </c>
      <c r="C22" s="693"/>
      <c r="D22" s="693"/>
      <c r="E22" s="693"/>
      <c r="F22" s="693"/>
      <c r="G22" s="693"/>
      <c r="H22" s="693"/>
      <c r="I22" s="693"/>
      <c r="J22" s="693"/>
      <c r="K22" s="693"/>
      <c r="L22" s="693"/>
      <c r="M22" s="693"/>
      <c r="N22" s="693"/>
      <c r="O22" s="693"/>
      <c r="P22" s="693"/>
      <c r="Q22" s="694"/>
      <c r="R22" s="631">
        <v>71108</v>
      </c>
      <c r="S22" s="632"/>
      <c r="T22" s="632"/>
      <c r="U22" s="632"/>
      <c r="V22" s="632"/>
      <c r="W22" s="632"/>
      <c r="X22" s="632"/>
      <c r="Y22" s="633"/>
      <c r="Z22" s="656">
        <v>0.3</v>
      </c>
      <c r="AA22" s="656"/>
      <c r="AB22" s="656"/>
      <c r="AC22" s="656"/>
      <c r="AD22" s="657">
        <v>67488</v>
      </c>
      <c r="AE22" s="657"/>
      <c r="AF22" s="657"/>
      <c r="AG22" s="657"/>
      <c r="AH22" s="657"/>
      <c r="AI22" s="657"/>
      <c r="AJ22" s="657"/>
      <c r="AK22" s="657"/>
      <c r="AL22" s="634">
        <v>0.5</v>
      </c>
      <c r="AM22" s="635"/>
      <c r="AN22" s="635"/>
      <c r="AO22" s="658"/>
      <c r="AP22" s="722" t="s">
        <v>276</v>
      </c>
      <c r="AQ22" s="729"/>
      <c r="AR22" s="729"/>
      <c r="AS22" s="729"/>
      <c r="AT22" s="729"/>
      <c r="AU22" s="729"/>
      <c r="AV22" s="729"/>
      <c r="AW22" s="729"/>
      <c r="AX22" s="729"/>
      <c r="AY22" s="729"/>
      <c r="AZ22" s="729"/>
      <c r="BA22" s="729"/>
      <c r="BB22" s="729"/>
      <c r="BC22" s="729"/>
      <c r="BD22" s="729"/>
      <c r="BE22" s="729"/>
      <c r="BF22" s="724"/>
      <c r="BG22" s="631" t="s">
        <v>127</v>
      </c>
      <c r="BH22" s="632"/>
      <c r="BI22" s="632"/>
      <c r="BJ22" s="632"/>
      <c r="BK22" s="632"/>
      <c r="BL22" s="632"/>
      <c r="BM22" s="632"/>
      <c r="BN22" s="633"/>
      <c r="BO22" s="656" t="s">
        <v>127</v>
      </c>
      <c r="BP22" s="656"/>
      <c r="BQ22" s="656"/>
      <c r="BR22" s="656"/>
      <c r="BS22" s="657" t="s">
        <v>127</v>
      </c>
      <c r="BT22" s="657"/>
      <c r="BU22" s="657"/>
      <c r="BV22" s="657"/>
      <c r="BW22" s="657"/>
      <c r="BX22" s="657"/>
      <c r="BY22" s="657"/>
      <c r="BZ22" s="657"/>
      <c r="CA22" s="657"/>
      <c r="CB22" s="707"/>
      <c r="CD22" s="730" t="s">
        <v>277</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8" t="s">
        <v>278</v>
      </c>
      <c r="C23" s="629"/>
      <c r="D23" s="629"/>
      <c r="E23" s="629"/>
      <c r="F23" s="629"/>
      <c r="G23" s="629"/>
      <c r="H23" s="629"/>
      <c r="I23" s="629"/>
      <c r="J23" s="629"/>
      <c r="K23" s="629"/>
      <c r="L23" s="629"/>
      <c r="M23" s="629"/>
      <c r="N23" s="629"/>
      <c r="O23" s="629"/>
      <c r="P23" s="629"/>
      <c r="Q23" s="630"/>
      <c r="R23" s="631">
        <v>7550104</v>
      </c>
      <c r="S23" s="632"/>
      <c r="T23" s="632"/>
      <c r="U23" s="632"/>
      <c r="V23" s="632"/>
      <c r="W23" s="632"/>
      <c r="X23" s="632"/>
      <c r="Y23" s="633"/>
      <c r="Z23" s="656">
        <v>35.299999999999997</v>
      </c>
      <c r="AA23" s="656"/>
      <c r="AB23" s="656"/>
      <c r="AC23" s="656"/>
      <c r="AD23" s="657">
        <v>6454741</v>
      </c>
      <c r="AE23" s="657"/>
      <c r="AF23" s="657"/>
      <c r="AG23" s="657"/>
      <c r="AH23" s="657"/>
      <c r="AI23" s="657"/>
      <c r="AJ23" s="657"/>
      <c r="AK23" s="657"/>
      <c r="AL23" s="634">
        <v>51.3</v>
      </c>
      <c r="AM23" s="635"/>
      <c r="AN23" s="635"/>
      <c r="AO23" s="658"/>
      <c r="AP23" s="722" t="s">
        <v>279</v>
      </c>
      <c r="AQ23" s="729"/>
      <c r="AR23" s="729"/>
      <c r="AS23" s="729"/>
      <c r="AT23" s="729"/>
      <c r="AU23" s="729"/>
      <c r="AV23" s="729"/>
      <c r="AW23" s="729"/>
      <c r="AX23" s="729"/>
      <c r="AY23" s="729"/>
      <c r="AZ23" s="729"/>
      <c r="BA23" s="729"/>
      <c r="BB23" s="729"/>
      <c r="BC23" s="729"/>
      <c r="BD23" s="729"/>
      <c r="BE23" s="729"/>
      <c r="BF23" s="724"/>
      <c r="BG23" s="631">
        <v>177463</v>
      </c>
      <c r="BH23" s="632"/>
      <c r="BI23" s="632"/>
      <c r="BJ23" s="632"/>
      <c r="BK23" s="632"/>
      <c r="BL23" s="632"/>
      <c r="BM23" s="632"/>
      <c r="BN23" s="633"/>
      <c r="BO23" s="656">
        <v>3.5</v>
      </c>
      <c r="BP23" s="656"/>
      <c r="BQ23" s="656"/>
      <c r="BR23" s="656"/>
      <c r="BS23" s="657" t="s">
        <v>127</v>
      </c>
      <c r="BT23" s="657"/>
      <c r="BU23" s="657"/>
      <c r="BV23" s="657"/>
      <c r="BW23" s="657"/>
      <c r="BX23" s="657"/>
      <c r="BY23" s="657"/>
      <c r="BZ23" s="657"/>
      <c r="CA23" s="657"/>
      <c r="CB23" s="707"/>
      <c r="CD23" s="730" t="s">
        <v>219</v>
      </c>
      <c r="CE23" s="731"/>
      <c r="CF23" s="731"/>
      <c r="CG23" s="731"/>
      <c r="CH23" s="731"/>
      <c r="CI23" s="731"/>
      <c r="CJ23" s="731"/>
      <c r="CK23" s="731"/>
      <c r="CL23" s="731"/>
      <c r="CM23" s="731"/>
      <c r="CN23" s="731"/>
      <c r="CO23" s="731"/>
      <c r="CP23" s="731"/>
      <c r="CQ23" s="732"/>
      <c r="CR23" s="730" t="s">
        <v>280</v>
      </c>
      <c r="CS23" s="731"/>
      <c r="CT23" s="731"/>
      <c r="CU23" s="731"/>
      <c r="CV23" s="731"/>
      <c r="CW23" s="731"/>
      <c r="CX23" s="731"/>
      <c r="CY23" s="732"/>
      <c r="CZ23" s="730" t="s">
        <v>281</v>
      </c>
      <c r="DA23" s="731"/>
      <c r="DB23" s="731"/>
      <c r="DC23" s="732"/>
      <c r="DD23" s="730" t="s">
        <v>282</v>
      </c>
      <c r="DE23" s="731"/>
      <c r="DF23" s="731"/>
      <c r="DG23" s="731"/>
      <c r="DH23" s="731"/>
      <c r="DI23" s="731"/>
      <c r="DJ23" s="731"/>
      <c r="DK23" s="732"/>
      <c r="DL23" s="734" t="s">
        <v>283</v>
      </c>
      <c r="DM23" s="735"/>
      <c r="DN23" s="735"/>
      <c r="DO23" s="735"/>
      <c r="DP23" s="735"/>
      <c r="DQ23" s="735"/>
      <c r="DR23" s="735"/>
      <c r="DS23" s="735"/>
      <c r="DT23" s="735"/>
      <c r="DU23" s="735"/>
      <c r="DV23" s="736"/>
      <c r="DW23" s="730" t="s">
        <v>284</v>
      </c>
      <c r="DX23" s="731"/>
      <c r="DY23" s="731"/>
      <c r="DZ23" s="731"/>
      <c r="EA23" s="731"/>
      <c r="EB23" s="731"/>
      <c r="EC23" s="732"/>
    </row>
    <row r="24" spans="2:133" ht="11.25" customHeight="1" x14ac:dyDescent="0.15">
      <c r="B24" s="628" t="s">
        <v>285</v>
      </c>
      <c r="C24" s="629"/>
      <c r="D24" s="629"/>
      <c r="E24" s="629"/>
      <c r="F24" s="629"/>
      <c r="G24" s="629"/>
      <c r="H24" s="629"/>
      <c r="I24" s="629"/>
      <c r="J24" s="629"/>
      <c r="K24" s="629"/>
      <c r="L24" s="629"/>
      <c r="M24" s="629"/>
      <c r="N24" s="629"/>
      <c r="O24" s="629"/>
      <c r="P24" s="629"/>
      <c r="Q24" s="630"/>
      <c r="R24" s="631">
        <v>6454741</v>
      </c>
      <c r="S24" s="632"/>
      <c r="T24" s="632"/>
      <c r="U24" s="632"/>
      <c r="V24" s="632"/>
      <c r="W24" s="632"/>
      <c r="X24" s="632"/>
      <c r="Y24" s="633"/>
      <c r="Z24" s="656">
        <v>30.2</v>
      </c>
      <c r="AA24" s="656"/>
      <c r="AB24" s="656"/>
      <c r="AC24" s="656"/>
      <c r="AD24" s="657">
        <v>6454741</v>
      </c>
      <c r="AE24" s="657"/>
      <c r="AF24" s="657"/>
      <c r="AG24" s="657"/>
      <c r="AH24" s="657"/>
      <c r="AI24" s="657"/>
      <c r="AJ24" s="657"/>
      <c r="AK24" s="657"/>
      <c r="AL24" s="634">
        <v>51.3</v>
      </c>
      <c r="AM24" s="635"/>
      <c r="AN24" s="635"/>
      <c r="AO24" s="658"/>
      <c r="AP24" s="722" t="s">
        <v>286</v>
      </c>
      <c r="AQ24" s="729"/>
      <c r="AR24" s="729"/>
      <c r="AS24" s="729"/>
      <c r="AT24" s="729"/>
      <c r="AU24" s="729"/>
      <c r="AV24" s="729"/>
      <c r="AW24" s="729"/>
      <c r="AX24" s="729"/>
      <c r="AY24" s="729"/>
      <c r="AZ24" s="729"/>
      <c r="BA24" s="729"/>
      <c r="BB24" s="729"/>
      <c r="BC24" s="729"/>
      <c r="BD24" s="729"/>
      <c r="BE24" s="729"/>
      <c r="BF24" s="724"/>
      <c r="BG24" s="631" t="s">
        <v>127</v>
      </c>
      <c r="BH24" s="632"/>
      <c r="BI24" s="632"/>
      <c r="BJ24" s="632"/>
      <c r="BK24" s="632"/>
      <c r="BL24" s="632"/>
      <c r="BM24" s="632"/>
      <c r="BN24" s="633"/>
      <c r="BO24" s="656" t="s">
        <v>127</v>
      </c>
      <c r="BP24" s="656"/>
      <c r="BQ24" s="656"/>
      <c r="BR24" s="656"/>
      <c r="BS24" s="657" t="s">
        <v>127</v>
      </c>
      <c r="BT24" s="657"/>
      <c r="BU24" s="657"/>
      <c r="BV24" s="657"/>
      <c r="BW24" s="657"/>
      <c r="BX24" s="657"/>
      <c r="BY24" s="657"/>
      <c r="BZ24" s="657"/>
      <c r="CA24" s="657"/>
      <c r="CB24" s="707"/>
      <c r="CD24" s="685" t="s">
        <v>287</v>
      </c>
      <c r="CE24" s="686"/>
      <c r="CF24" s="686"/>
      <c r="CG24" s="686"/>
      <c r="CH24" s="686"/>
      <c r="CI24" s="686"/>
      <c r="CJ24" s="686"/>
      <c r="CK24" s="686"/>
      <c r="CL24" s="686"/>
      <c r="CM24" s="686"/>
      <c r="CN24" s="686"/>
      <c r="CO24" s="686"/>
      <c r="CP24" s="686"/>
      <c r="CQ24" s="687"/>
      <c r="CR24" s="682">
        <v>9644711</v>
      </c>
      <c r="CS24" s="683"/>
      <c r="CT24" s="683"/>
      <c r="CU24" s="683"/>
      <c r="CV24" s="683"/>
      <c r="CW24" s="683"/>
      <c r="CX24" s="683"/>
      <c r="CY24" s="726"/>
      <c r="CZ24" s="727">
        <v>47.5</v>
      </c>
      <c r="DA24" s="702"/>
      <c r="DB24" s="702"/>
      <c r="DC24" s="733"/>
      <c r="DD24" s="725">
        <v>7271653</v>
      </c>
      <c r="DE24" s="683"/>
      <c r="DF24" s="683"/>
      <c r="DG24" s="683"/>
      <c r="DH24" s="683"/>
      <c r="DI24" s="683"/>
      <c r="DJ24" s="683"/>
      <c r="DK24" s="726"/>
      <c r="DL24" s="725">
        <v>5903110</v>
      </c>
      <c r="DM24" s="683"/>
      <c r="DN24" s="683"/>
      <c r="DO24" s="683"/>
      <c r="DP24" s="683"/>
      <c r="DQ24" s="683"/>
      <c r="DR24" s="683"/>
      <c r="DS24" s="683"/>
      <c r="DT24" s="683"/>
      <c r="DU24" s="683"/>
      <c r="DV24" s="726"/>
      <c r="DW24" s="727">
        <v>45.3</v>
      </c>
      <c r="DX24" s="702"/>
      <c r="DY24" s="702"/>
      <c r="DZ24" s="702"/>
      <c r="EA24" s="702"/>
      <c r="EB24" s="702"/>
      <c r="EC24" s="728"/>
    </row>
    <row r="25" spans="2:133" ht="11.25" customHeight="1" x14ac:dyDescent="0.15">
      <c r="B25" s="628" t="s">
        <v>288</v>
      </c>
      <c r="C25" s="629"/>
      <c r="D25" s="629"/>
      <c r="E25" s="629"/>
      <c r="F25" s="629"/>
      <c r="G25" s="629"/>
      <c r="H25" s="629"/>
      <c r="I25" s="629"/>
      <c r="J25" s="629"/>
      <c r="K25" s="629"/>
      <c r="L25" s="629"/>
      <c r="M25" s="629"/>
      <c r="N25" s="629"/>
      <c r="O25" s="629"/>
      <c r="P25" s="629"/>
      <c r="Q25" s="630"/>
      <c r="R25" s="631">
        <v>1095363</v>
      </c>
      <c r="S25" s="632"/>
      <c r="T25" s="632"/>
      <c r="U25" s="632"/>
      <c r="V25" s="632"/>
      <c r="W25" s="632"/>
      <c r="X25" s="632"/>
      <c r="Y25" s="633"/>
      <c r="Z25" s="656">
        <v>5.0999999999999996</v>
      </c>
      <c r="AA25" s="656"/>
      <c r="AB25" s="656"/>
      <c r="AC25" s="656"/>
      <c r="AD25" s="657" t="s">
        <v>127</v>
      </c>
      <c r="AE25" s="657"/>
      <c r="AF25" s="657"/>
      <c r="AG25" s="657"/>
      <c r="AH25" s="657"/>
      <c r="AI25" s="657"/>
      <c r="AJ25" s="657"/>
      <c r="AK25" s="657"/>
      <c r="AL25" s="634" t="s">
        <v>127</v>
      </c>
      <c r="AM25" s="635"/>
      <c r="AN25" s="635"/>
      <c r="AO25" s="658"/>
      <c r="AP25" s="722" t="s">
        <v>289</v>
      </c>
      <c r="AQ25" s="729"/>
      <c r="AR25" s="729"/>
      <c r="AS25" s="729"/>
      <c r="AT25" s="729"/>
      <c r="AU25" s="729"/>
      <c r="AV25" s="729"/>
      <c r="AW25" s="729"/>
      <c r="AX25" s="729"/>
      <c r="AY25" s="729"/>
      <c r="AZ25" s="729"/>
      <c r="BA25" s="729"/>
      <c r="BB25" s="729"/>
      <c r="BC25" s="729"/>
      <c r="BD25" s="729"/>
      <c r="BE25" s="729"/>
      <c r="BF25" s="724"/>
      <c r="BG25" s="631" t="s">
        <v>127</v>
      </c>
      <c r="BH25" s="632"/>
      <c r="BI25" s="632"/>
      <c r="BJ25" s="632"/>
      <c r="BK25" s="632"/>
      <c r="BL25" s="632"/>
      <c r="BM25" s="632"/>
      <c r="BN25" s="633"/>
      <c r="BO25" s="656" t="s">
        <v>127</v>
      </c>
      <c r="BP25" s="656"/>
      <c r="BQ25" s="656"/>
      <c r="BR25" s="656"/>
      <c r="BS25" s="657" t="s">
        <v>127</v>
      </c>
      <c r="BT25" s="657"/>
      <c r="BU25" s="657"/>
      <c r="BV25" s="657"/>
      <c r="BW25" s="657"/>
      <c r="BX25" s="657"/>
      <c r="BY25" s="657"/>
      <c r="BZ25" s="657"/>
      <c r="CA25" s="657"/>
      <c r="CB25" s="707"/>
      <c r="CD25" s="659" t="s">
        <v>290</v>
      </c>
      <c r="CE25" s="660"/>
      <c r="CF25" s="660"/>
      <c r="CG25" s="660"/>
      <c r="CH25" s="660"/>
      <c r="CI25" s="660"/>
      <c r="CJ25" s="660"/>
      <c r="CK25" s="660"/>
      <c r="CL25" s="660"/>
      <c r="CM25" s="660"/>
      <c r="CN25" s="660"/>
      <c r="CO25" s="660"/>
      <c r="CP25" s="660"/>
      <c r="CQ25" s="661"/>
      <c r="CR25" s="631">
        <v>3624976</v>
      </c>
      <c r="CS25" s="623"/>
      <c r="CT25" s="623"/>
      <c r="CU25" s="623"/>
      <c r="CV25" s="623"/>
      <c r="CW25" s="623"/>
      <c r="CX25" s="623"/>
      <c r="CY25" s="624"/>
      <c r="CZ25" s="634">
        <v>17.899999999999999</v>
      </c>
      <c r="DA25" s="642"/>
      <c r="DB25" s="642"/>
      <c r="DC25" s="643"/>
      <c r="DD25" s="622">
        <v>3425094</v>
      </c>
      <c r="DE25" s="623"/>
      <c r="DF25" s="623"/>
      <c r="DG25" s="623"/>
      <c r="DH25" s="623"/>
      <c r="DI25" s="623"/>
      <c r="DJ25" s="623"/>
      <c r="DK25" s="624"/>
      <c r="DL25" s="622">
        <v>3334859</v>
      </c>
      <c r="DM25" s="623"/>
      <c r="DN25" s="623"/>
      <c r="DO25" s="623"/>
      <c r="DP25" s="623"/>
      <c r="DQ25" s="623"/>
      <c r="DR25" s="623"/>
      <c r="DS25" s="623"/>
      <c r="DT25" s="623"/>
      <c r="DU25" s="623"/>
      <c r="DV25" s="624"/>
      <c r="DW25" s="634">
        <v>25.6</v>
      </c>
      <c r="DX25" s="642"/>
      <c r="DY25" s="642"/>
      <c r="DZ25" s="642"/>
      <c r="EA25" s="642"/>
      <c r="EB25" s="642"/>
      <c r="EC25" s="678"/>
    </row>
    <row r="26" spans="2:133" ht="11.25" customHeight="1" x14ac:dyDescent="0.15">
      <c r="B26" s="628" t="s">
        <v>291</v>
      </c>
      <c r="C26" s="629"/>
      <c r="D26" s="629"/>
      <c r="E26" s="629"/>
      <c r="F26" s="629"/>
      <c r="G26" s="629"/>
      <c r="H26" s="629"/>
      <c r="I26" s="629"/>
      <c r="J26" s="629"/>
      <c r="K26" s="629"/>
      <c r="L26" s="629"/>
      <c r="M26" s="629"/>
      <c r="N26" s="629"/>
      <c r="O26" s="629"/>
      <c r="P26" s="629"/>
      <c r="Q26" s="630"/>
      <c r="R26" s="631" t="s">
        <v>127</v>
      </c>
      <c r="S26" s="632"/>
      <c r="T26" s="632"/>
      <c r="U26" s="632"/>
      <c r="V26" s="632"/>
      <c r="W26" s="632"/>
      <c r="X26" s="632"/>
      <c r="Y26" s="633"/>
      <c r="Z26" s="656" t="s">
        <v>127</v>
      </c>
      <c r="AA26" s="656"/>
      <c r="AB26" s="656"/>
      <c r="AC26" s="656"/>
      <c r="AD26" s="657" t="s">
        <v>127</v>
      </c>
      <c r="AE26" s="657"/>
      <c r="AF26" s="657"/>
      <c r="AG26" s="657"/>
      <c r="AH26" s="657"/>
      <c r="AI26" s="657"/>
      <c r="AJ26" s="657"/>
      <c r="AK26" s="657"/>
      <c r="AL26" s="634" t="s">
        <v>127</v>
      </c>
      <c r="AM26" s="635"/>
      <c r="AN26" s="635"/>
      <c r="AO26" s="658"/>
      <c r="AP26" s="722" t="s">
        <v>292</v>
      </c>
      <c r="AQ26" s="723"/>
      <c r="AR26" s="723"/>
      <c r="AS26" s="723"/>
      <c r="AT26" s="723"/>
      <c r="AU26" s="723"/>
      <c r="AV26" s="723"/>
      <c r="AW26" s="723"/>
      <c r="AX26" s="723"/>
      <c r="AY26" s="723"/>
      <c r="AZ26" s="723"/>
      <c r="BA26" s="723"/>
      <c r="BB26" s="723"/>
      <c r="BC26" s="723"/>
      <c r="BD26" s="723"/>
      <c r="BE26" s="723"/>
      <c r="BF26" s="724"/>
      <c r="BG26" s="631" t="s">
        <v>127</v>
      </c>
      <c r="BH26" s="632"/>
      <c r="BI26" s="632"/>
      <c r="BJ26" s="632"/>
      <c r="BK26" s="632"/>
      <c r="BL26" s="632"/>
      <c r="BM26" s="632"/>
      <c r="BN26" s="633"/>
      <c r="BO26" s="656" t="s">
        <v>127</v>
      </c>
      <c r="BP26" s="656"/>
      <c r="BQ26" s="656"/>
      <c r="BR26" s="656"/>
      <c r="BS26" s="657" t="s">
        <v>127</v>
      </c>
      <c r="BT26" s="657"/>
      <c r="BU26" s="657"/>
      <c r="BV26" s="657"/>
      <c r="BW26" s="657"/>
      <c r="BX26" s="657"/>
      <c r="BY26" s="657"/>
      <c r="BZ26" s="657"/>
      <c r="CA26" s="657"/>
      <c r="CB26" s="707"/>
      <c r="CD26" s="659" t="s">
        <v>293</v>
      </c>
      <c r="CE26" s="660"/>
      <c r="CF26" s="660"/>
      <c r="CG26" s="660"/>
      <c r="CH26" s="660"/>
      <c r="CI26" s="660"/>
      <c r="CJ26" s="660"/>
      <c r="CK26" s="660"/>
      <c r="CL26" s="660"/>
      <c r="CM26" s="660"/>
      <c r="CN26" s="660"/>
      <c r="CO26" s="660"/>
      <c r="CP26" s="660"/>
      <c r="CQ26" s="661"/>
      <c r="CR26" s="631">
        <v>2098671</v>
      </c>
      <c r="CS26" s="632"/>
      <c r="CT26" s="632"/>
      <c r="CU26" s="632"/>
      <c r="CV26" s="632"/>
      <c r="CW26" s="632"/>
      <c r="CX26" s="632"/>
      <c r="CY26" s="633"/>
      <c r="CZ26" s="634">
        <v>10.3</v>
      </c>
      <c r="DA26" s="642"/>
      <c r="DB26" s="642"/>
      <c r="DC26" s="643"/>
      <c r="DD26" s="622">
        <v>1960306</v>
      </c>
      <c r="DE26" s="632"/>
      <c r="DF26" s="632"/>
      <c r="DG26" s="632"/>
      <c r="DH26" s="632"/>
      <c r="DI26" s="632"/>
      <c r="DJ26" s="632"/>
      <c r="DK26" s="633"/>
      <c r="DL26" s="622" t="s">
        <v>127</v>
      </c>
      <c r="DM26" s="632"/>
      <c r="DN26" s="632"/>
      <c r="DO26" s="632"/>
      <c r="DP26" s="632"/>
      <c r="DQ26" s="632"/>
      <c r="DR26" s="632"/>
      <c r="DS26" s="632"/>
      <c r="DT26" s="632"/>
      <c r="DU26" s="632"/>
      <c r="DV26" s="633"/>
      <c r="DW26" s="634" t="s">
        <v>127</v>
      </c>
      <c r="DX26" s="642"/>
      <c r="DY26" s="642"/>
      <c r="DZ26" s="642"/>
      <c r="EA26" s="642"/>
      <c r="EB26" s="642"/>
      <c r="EC26" s="678"/>
    </row>
    <row r="27" spans="2:133" ht="11.25" customHeight="1" x14ac:dyDescent="0.15">
      <c r="B27" s="628" t="s">
        <v>294</v>
      </c>
      <c r="C27" s="629"/>
      <c r="D27" s="629"/>
      <c r="E27" s="629"/>
      <c r="F27" s="629"/>
      <c r="G27" s="629"/>
      <c r="H27" s="629"/>
      <c r="I27" s="629"/>
      <c r="J27" s="629"/>
      <c r="K27" s="629"/>
      <c r="L27" s="629"/>
      <c r="M27" s="629"/>
      <c r="N27" s="629"/>
      <c r="O27" s="629"/>
      <c r="P27" s="629"/>
      <c r="Q27" s="630"/>
      <c r="R27" s="631">
        <v>13806968</v>
      </c>
      <c r="S27" s="632"/>
      <c r="T27" s="632"/>
      <c r="U27" s="632"/>
      <c r="V27" s="632"/>
      <c r="W27" s="632"/>
      <c r="X27" s="632"/>
      <c r="Y27" s="633"/>
      <c r="Z27" s="656">
        <v>64.5</v>
      </c>
      <c r="AA27" s="656"/>
      <c r="AB27" s="656"/>
      <c r="AC27" s="656"/>
      <c r="AD27" s="657">
        <v>12530522</v>
      </c>
      <c r="AE27" s="657"/>
      <c r="AF27" s="657"/>
      <c r="AG27" s="657"/>
      <c r="AH27" s="657"/>
      <c r="AI27" s="657"/>
      <c r="AJ27" s="657"/>
      <c r="AK27" s="657"/>
      <c r="AL27" s="634">
        <v>99.699996948242188</v>
      </c>
      <c r="AM27" s="635"/>
      <c r="AN27" s="635"/>
      <c r="AO27" s="658"/>
      <c r="AP27" s="628" t="s">
        <v>295</v>
      </c>
      <c r="AQ27" s="629"/>
      <c r="AR27" s="629"/>
      <c r="AS27" s="629"/>
      <c r="AT27" s="629"/>
      <c r="AU27" s="629"/>
      <c r="AV27" s="629"/>
      <c r="AW27" s="629"/>
      <c r="AX27" s="629"/>
      <c r="AY27" s="629"/>
      <c r="AZ27" s="629"/>
      <c r="BA27" s="629"/>
      <c r="BB27" s="629"/>
      <c r="BC27" s="629"/>
      <c r="BD27" s="629"/>
      <c r="BE27" s="629"/>
      <c r="BF27" s="630"/>
      <c r="BG27" s="631">
        <v>5024270</v>
      </c>
      <c r="BH27" s="632"/>
      <c r="BI27" s="632"/>
      <c r="BJ27" s="632"/>
      <c r="BK27" s="632"/>
      <c r="BL27" s="632"/>
      <c r="BM27" s="632"/>
      <c r="BN27" s="633"/>
      <c r="BO27" s="656">
        <v>100</v>
      </c>
      <c r="BP27" s="656"/>
      <c r="BQ27" s="656"/>
      <c r="BR27" s="656"/>
      <c r="BS27" s="657">
        <v>121452</v>
      </c>
      <c r="BT27" s="657"/>
      <c r="BU27" s="657"/>
      <c r="BV27" s="657"/>
      <c r="BW27" s="657"/>
      <c r="BX27" s="657"/>
      <c r="BY27" s="657"/>
      <c r="BZ27" s="657"/>
      <c r="CA27" s="657"/>
      <c r="CB27" s="707"/>
      <c r="CD27" s="659" t="s">
        <v>296</v>
      </c>
      <c r="CE27" s="660"/>
      <c r="CF27" s="660"/>
      <c r="CG27" s="660"/>
      <c r="CH27" s="660"/>
      <c r="CI27" s="660"/>
      <c r="CJ27" s="660"/>
      <c r="CK27" s="660"/>
      <c r="CL27" s="660"/>
      <c r="CM27" s="660"/>
      <c r="CN27" s="660"/>
      <c r="CO27" s="660"/>
      <c r="CP27" s="660"/>
      <c r="CQ27" s="661"/>
      <c r="CR27" s="631">
        <v>2851285</v>
      </c>
      <c r="CS27" s="623"/>
      <c r="CT27" s="623"/>
      <c r="CU27" s="623"/>
      <c r="CV27" s="623"/>
      <c r="CW27" s="623"/>
      <c r="CX27" s="623"/>
      <c r="CY27" s="624"/>
      <c r="CZ27" s="634">
        <v>14</v>
      </c>
      <c r="DA27" s="642"/>
      <c r="DB27" s="642"/>
      <c r="DC27" s="643"/>
      <c r="DD27" s="622">
        <v>693916</v>
      </c>
      <c r="DE27" s="623"/>
      <c r="DF27" s="623"/>
      <c r="DG27" s="623"/>
      <c r="DH27" s="623"/>
      <c r="DI27" s="623"/>
      <c r="DJ27" s="623"/>
      <c r="DK27" s="624"/>
      <c r="DL27" s="622">
        <v>675176</v>
      </c>
      <c r="DM27" s="623"/>
      <c r="DN27" s="623"/>
      <c r="DO27" s="623"/>
      <c r="DP27" s="623"/>
      <c r="DQ27" s="623"/>
      <c r="DR27" s="623"/>
      <c r="DS27" s="623"/>
      <c r="DT27" s="623"/>
      <c r="DU27" s="623"/>
      <c r="DV27" s="624"/>
      <c r="DW27" s="634">
        <v>5.2</v>
      </c>
      <c r="DX27" s="642"/>
      <c r="DY27" s="642"/>
      <c r="DZ27" s="642"/>
      <c r="EA27" s="642"/>
      <c r="EB27" s="642"/>
      <c r="EC27" s="678"/>
    </row>
    <row r="28" spans="2:133" ht="11.25" customHeight="1" x14ac:dyDescent="0.15">
      <c r="B28" s="628" t="s">
        <v>297</v>
      </c>
      <c r="C28" s="629"/>
      <c r="D28" s="629"/>
      <c r="E28" s="629"/>
      <c r="F28" s="629"/>
      <c r="G28" s="629"/>
      <c r="H28" s="629"/>
      <c r="I28" s="629"/>
      <c r="J28" s="629"/>
      <c r="K28" s="629"/>
      <c r="L28" s="629"/>
      <c r="M28" s="629"/>
      <c r="N28" s="629"/>
      <c r="O28" s="629"/>
      <c r="P28" s="629"/>
      <c r="Q28" s="630"/>
      <c r="R28" s="631">
        <v>2370</v>
      </c>
      <c r="S28" s="632"/>
      <c r="T28" s="632"/>
      <c r="U28" s="632"/>
      <c r="V28" s="632"/>
      <c r="W28" s="632"/>
      <c r="X28" s="632"/>
      <c r="Y28" s="633"/>
      <c r="Z28" s="656">
        <v>0</v>
      </c>
      <c r="AA28" s="656"/>
      <c r="AB28" s="656"/>
      <c r="AC28" s="656"/>
      <c r="AD28" s="657">
        <v>2370</v>
      </c>
      <c r="AE28" s="657"/>
      <c r="AF28" s="657"/>
      <c r="AG28" s="657"/>
      <c r="AH28" s="657"/>
      <c r="AI28" s="657"/>
      <c r="AJ28" s="657"/>
      <c r="AK28" s="657"/>
      <c r="AL28" s="634">
        <v>0</v>
      </c>
      <c r="AM28" s="635"/>
      <c r="AN28" s="635"/>
      <c r="AO28" s="658"/>
      <c r="AP28" s="628"/>
      <c r="AQ28" s="629"/>
      <c r="AR28" s="629"/>
      <c r="AS28" s="629"/>
      <c r="AT28" s="629"/>
      <c r="AU28" s="629"/>
      <c r="AV28" s="629"/>
      <c r="AW28" s="629"/>
      <c r="AX28" s="629"/>
      <c r="AY28" s="629"/>
      <c r="AZ28" s="629"/>
      <c r="BA28" s="629"/>
      <c r="BB28" s="629"/>
      <c r="BC28" s="629"/>
      <c r="BD28" s="629"/>
      <c r="BE28" s="629"/>
      <c r="BF28" s="630"/>
      <c r="BG28" s="631"/>
      <c r="BH28" s="632"/>
      <c r="BI28" s="632"/>
      <c r="BJ28" s="632"/>
      <c r="BK28" s="632"/>
      <c r="BL28" s="632"/>
      <c r="BM28" s="632"/>
      <c r="BN28" s="633"/>
      <c r="BO28" s="656"/>
      <c r="BP28" s="656"/>
      <c r="BQ28" s="656"/>
      <c r="BR28" s="656"/>
      <c r="BS28" s="622"/>
      <c r="BT28" s="632"/>
      <c r="BU28" s="632"/>
      <c r="BV28" s="632"/>
      <c r="BW28" s="632"/>
      <c r="BX28" s="632"/>
      <c r="BY28" s="632"/>
      <c r="BZ28" s="632"/>
      <c r="CA28" s="632"/>
      <c r="CB28" s="669"/>
      <c r="CD28" s="659" t="s">
        <v>298</v>
      </c>
      <c r="CE28" s="660"/>
      <c r="CF28" s="660"/>
      <c r="CG28" s="660"/>
      <c r="CH28" s="660"/>
      <c r="CI28" s="660"/>
      <c r="CJ28" s="660"/>
      <c r="CK28" s="660"/>
      <c r="CL28" s="660"/>
      <c r="CM28" s="660"/>
      <c r="CN28" s="660"/>
      <c r="CO28" s="660"/>
      <c r="CP28" s="660"/>
      <c r="CQ28" s="661"/>
      <c r="CR28" s="631">
        <v>3168450</v>
      </c>
      <c r="CS28" s="632"/>
      <c r="CT28" s="632"/>
      <c r="CU28" s="632"/>
      <c r="CV28" s="632"/>
      <c r="CW28" s="632"/>
      <c r="CX28" s="632"/>
      <c r="CY28" s="633"/>
      <c r="CZ28" s="634">
        <v>15.6</v>
      </c>
      <c r="DA28" s="642"/>
      <c r="DB28" s="642"/>
      <c r="DC28" s="643"/>
      <c r="DD28" s="622">
        <v>3152643</v>
      </c>
      <c r="DE28" s="632"/>
      <c r="DF28" s="632"/>
      <c r="DG28" s="632"/>
      <c r="DH28" s="632"/>
      <c r="DI28" s="632"/>
      <c r="DJ28" s="632"/>
      <c r="DK28" s="633"/>
      <c r="DL28" s="622">
        <v>1893075</v>
      </c>
      <c r="DM28" s="632"/>
      <c r="DN28" s="632"/>
      <c r="DO28" s="632"/>
      <c r="DP28" s="632"/>
      <c r="DQ28" s="632"/>
      <c r="DR28" s="632"/>
      <c r="DS28" s="632"/>
      <c r="DT28" s="632"/>
      <c r="DU28" s="632"/>
      <c r="DV28" s="633"/>
      <c r="DW28" s="634">
        <v>14.5</v>
      </c>
      <c r="DX28" s="642"/>
      <c r="DY28" s="642"/>
      <c r="DZ28" s="642"/>
      <c r="EA28" s="642"/>
      <c r="EB28" s="642"/>
      <c r="EC28" s="678"/>
    </row>
    <row r="29" spans="2:133" ht="11.25" customHeight="1" x14ac:dyDescent="0.15">
      <c r="B29" s="628" t="s">
        <v>299</v>
      </c>
      <c r="C29" s="629"/>
      <c r="D29" s="629"/>
      <c r="E29" s="629"/>
      <c r="F29" s="629"/>
      <c r="G29" s="629"/>
      <c r="H29" s="629"/>
      <c r="I29" s="629"/>
      <c r="J29" s="629"/>
      <c r="K29" s="629"/>
      <c r="L29" s="629"/>
      <c r="M29" s="629"/>
      <c r="N29" s="629"/>
      <c r="O29" s="629"/>
      <c r="P29" s="629"/>
      <c r="Q29" s="630"/>
      <c r="R29" s="631">
        <v>49649</v>
      </c>
      <c r="S29" s="632"/>
      <c r="T29" s="632"/>
      <c r="U29" s="632"/>
      <c r="V29" s="632"/>
      <c r="W29" s="632"/>
      <c r="X29" s="632"/>
      <c r="Y29" s="633"/>
      <c r="Z29" s="656">
        <v>0.2</v>
      </c>
      <c r="AA29" s="656"/>
      <c r="AB29" s="656"/>
      <c r="AC29" s="656"/>
      <c r="AD29" s="657" t="s">
        <v>127</v>
      </c>
      <c r="AE29" s="657"/>
      <c r="AF29" s="657"/>
      <c r="AG29" s="657"/>
      <c r="AH29" s="657"/>
      <c r="AI29" s="657"/>
      <c r="AJ29" s="657"/>
      <c r="AK29" s="657"/>
      <c r="AL29" s="634" t="s">
        <v>127</v>
      </c>
      <c r="AM29" s="635"/>
      <c r="AN29" s="635"/>
      <c r="AO29" s="658"/>
      <c r="AP29" s="606"/>
      <c r="AQ29" s="607"/>
      <c r="AR29" s="607"/>
      <c r="AS29" s="607"/>
      <c r="AT29" s="607"/>
      <c r="AU29" s="607"/>
      <c r="AV29" s="607"/>
      <c r="AW29" s="607"/>
      <c r="AX29" s="607"/>
      <c r="AY29" s="607"/>
      <c r="AZ29" s="607"/>
      <c r="BA29" s="607"/>
      <c r="BB29" s="607"/>
      <c r="BC29" s="607"/>
      <c r="BD29" s="607"/>
      <c r="BE29" s="607"/>
      <c r="BF29" s="608"/>
      <c r="BG29" s="631"/>
      <c r="BH29" s="632"/>
      <c r="BI29" s="632"/>
      <c r="BJ29" s="632"/>
      <c r="BK29" s="632"/>
      <c r="BL29" s="632"/>
      <c r="BM29" s="632"/>
      <c r="BN29" s="633"/>
      <c r="BO29" s="656"/>
      <c r="BP29" s="656"/>
      <c r="BQ29" s="656"/>
      <c r="BR29" s="656"/>
      <c r="BS29" s="657"/>
      <c r="BT29" s="657"/>
      <c r="BU29" s="657"/>
      <c r="BV29" s="657"/>
      <c r="BW29" s="657"/>
      <c r="BX29" s="657"/>
      <c r="BY29" s="657"/>
      <c r="BZ29" s="657"/>
      <c r="CA29" s="657"/>
      <c r="CB29" s="707"/>
      <c r="CD29" s="696" t="s">
        <v>300</v>
      </c>
      <c r="CE29" s="697"/>
      <c r="CF29" s="659" t="s">
        <v>70</v>
      </c>
      <c r="CG29" s="660"/>
      <c r="CH29" s="660"/>
      <c r="CI29" s="660"/>
      <c r="CJ29" s="660"/>
      <c r="CK29" s="660"/>
      <c r="CL29" s="660"/>
      <c r="CM29" s="660"/>
      <c r="CN29" s="660"/>
      <c r="CO29" s="660"/>
      <c r="CP29" s="660"/>
      <c r="CQ29" s="661"/>
      <c r="CR29" s="631">
        <v>3168450</v>
      </c>
      <c r="CS29" s="623"/>
      <c r="CT29" s="623"/>
      <c r="CU29" s="623"/>
      <c r="CV29" s="623"/>
      <c r="CW29" s="623"/>
      <c r="CX29" s="623"/>
      <c r="CY29" s="624"/>
      <c r="CZ29" s="634">
        <v>15.6</v>
      </c>
      <c r="DA29" s="642"/>
      <c r="DB29" s="642"/>
      <c r="DC29" s="643"/>
      <c r="DD29" s="622">
        <v>3152643</v>
      </c>
      <c r="DE29" s="623"/>
      <c r="DF29" s="623"/>
      <c r="DG29" s="623"/>
      <c r="DH29" s="623"/>
      <c r="DI29" s="623"/>
      <c r="DJ29" s="623"/>
      <c r="DK29" s="624"/>
      <c r="DL29" s="622">
        <v>1893075</v>
      </c>
      <c r="DM29" s="623"/>
      <c r="DN29" s="623"/>
      <c r="DO29" s="623"/>
      <c r="DP29" s="623"/>
      <c r="DQ29" s="623"/>
      <c r="DR29" s="623"/>
      <c r="DS29" s="623"/>
      <c r="DT29" s="623"/>
      <c r="DU29" s="623"/>
      <c r="DV29" s="624"/>
      <c r="DW29" s="634">
        <v>14.5</v>
      </c>
      <c r="DX29" s="642"/>
      <c r="DY29" s="642"/>
      <c r="DZ29" s="642"/>
      <c r="EA29" s="642"/>
      <c r="EB29" s="642"/>
      <c r="EC29" s="678"/>
    </row>
    <row r="30" spans="2:133" ht="11.25" customHeight="1" x14ac:dyDescent="0.15">
      <c r="B30" s="628" t="s">
        <v>301</v>
      </c>
      <c r="C30" s="629"/>
      <c r="D30" s="629"/>
      <c r="E30" s="629"/>
      <c r="F30" s="629"/>
      <c r="G30" s="629"/>
      <c r="H30" s="629"/>
      <c r="I30" s="629"/>
      <c r="J30" s="629"/>
      <c r="K30" s="629"/>
      <c r="L30" s="629"/>
      <c r="M30" s="629"/>
      <c r="N30" s="629"/>
      <c r="O30" s="629"/>
      <c r="P30" s="629"/>
      <c r="Q30" s="630"/>
      <c r="R30" s="631">
        <v>130917</v>
      </c>
      <c r="S30" s="632"/>
      <c r="T30" s="632"/>
      <c r="U30" s="632"/>
      <c r="V30" s="632"/>
      <c r="W30" s="632"/>
      <c r="X30" s="632"/>
      <c r="Y30" s="633"/>
      <c r="Z30" s="656">
        <v>0.6</v>
      </c>
      <c r="AA30" s="656"/>
      <c r="AB30" s="656"/>
      <c r="AC30" s="656"/>
      <c r="AD30" s="657">
        <v>23080</v>
      </c>
      <c r="AE30" s="657"/>
      <c r="AF30" s="657"/>
      <c r="AG30" s="657"/>
      <c r="AH30" s="657"/>
      <c r="AI30" s="657"/>
      <c r="AJ30" s="657"/>
      <c r="AK30" s="657"/>
      <c r="AL30" s="634">
        <v>0.2</v>
      </c>
      <c r="AM30" s="635"/>
      <c r="AN30" s="635"/>
      <c r="AO30" s="658"/>
      <c r="AP30" s="688" t="s">
        <v>219</v>
      </c>
      <c r="AQ30" s="689"/>
      <c r="AR30" s="689"/>
      <c r="AS30" s="689"/>
      <c r="AT30" s="689"/>
      <c r="AU30" s="689"/>
      <c r="AV30" s="689"/>
      <c r="AW30" s="689"/>
      <c r="AX30" s="689"/>
      <c r="AY30" s="689"/>
      <c r="AZ30" s="689"/>
      <c r="BA30" s="689"/>
      <c r="BB30" s="689"/>
      <c r="BC30" s="689"/>
      <c r="BD30" s="689"/>
      <c r="BE30" s="689"/>
      <c r="BF30" s="690"/>
      <c r="BG30" s="688" t="s">
        <v>302</v>
      </c>
      <c r="BH30" s="705"/>
      <c r="BI30" s="705"/>
      <c r="BJ30" s="705"/>
      <c r="BK30" s="705"/>
      <c r="BL30" s="705"/>
      <c r="BM30" s="705"/>
      <c r="BN30" s="705"/>
      <c r="BO30" s="705"/>
      <c r="BP30" s="705"/>
      <c r="BQ30" s="706"/>
      <c r="BR30" s="688" t="s">
        <v>303</v>
      </c>
      <c r="BS30" s="705"/>
      <c r="BT30" s="705"/>
      <c r="BU30" s="705"/>
      <c r="BV30" s="705"/>
      <c r="BW30" s="705"/>
      <c r="BX30" s="705"/>
      <c r="BY30" s="705"/>
      <c r="BZ30" s="705"/>
      <c r="CA30" s="705"/>
      <c r="CB30" s="706"/>
      <c r="CD30" s="698"/>
      <c r="CE30" s="699"/>
      <c r="CF30" s="659" t="s">
        <v>304</v>
      </c>
      <c r="CG30" s="660"/>
      <c r="CH30" s="660"/>
      <c r="CI30" s="660"/>
      <c r="CJ30" s="660"/>
      <c r="CK30" s="660"/>
      <c r="CL30" s="660"/>
      <c r="CM30" s="660"/>
      <c r="CN30" s="660"/>
      <c r="CO30" s="660"/>
      <c r="CP30" s="660"/>
      <c r="CQ30" s="661"/>
      <c r="CR30" s="631">
        <v>3106862</v>
      </c>
      <c r="CS30" s="632"/>
      <c r="CT30" s="632"/>
      <c r="CU30" s="632"/>
      <c r="CV30" s="632"/>
      <c r="CW30" s="632"/>
      <c r="CX30" s="632"/>
      <c r="CY30" s="633"/>
      <c r="CZ30" s="634">
        <v>15.3</v>
      </c>
      <c r="DA30" s="642"/>
      <c r="DB30" s="642"/>
      <c r="DC30" s="643"/>
      <c r="DD30" s="622">
        <v>3091203</v>
      </c>
      <c r="DE30" s="632"/>
      <c r="DF30" s="632"/>
      <c r="DG30" s="632"/>
      <c r="DH30" s="632"/>
      <c r="DI30" s="632"/>
      <c r="DJ30" s="632"/>
      <c r="DK30" s="633"/>
      <c r="DL30" s="622">
        <v>1831635</v>
      </c>
      <c r="DM30" s="632"/>
      <c r="DN30" s="632"/>
      <c r="DO30" s="632"/>
      <c r="DP30" s="632"/>
      <c r="DQ30" s="632"/>
      <c r="DR30" s="632"/>
      <c r="DS30" s="632"/>
      <c r="DT30" s="632"/>
      <c r="DU30" s="632"/>
      <c r="DV30" s="633"/>
      <c r="DW30" s="634">
        <v>14.1</v>
      </c>
      <c r="DX30" s="642"/>
      <c r="DY30" s="642"/>
      <c r="DZ30" s="642"/>
      <c r="EA30" s="642"/>
      <c r="EB30" s="642"/>
      <c r="EC30" s="678"/>
    </row>
    <row r="31" spans="2:133" ht="11.25" customHeight="1" x14ac:dyDescent="0.15">
      <c r="B31" s="628" t="s">
        <v>305</v>
      </c>
      <c r="C31" s="629"/>
      <c r="D31" s="629"/>
      <c r="E31" s="629"/>
      <c r="F31" s="629"/>
      <c r="G31" s="629"/>
      <c r="H31" s="629"/>
      <c r="I31" s="629"/>
      <c r="J31" s="629"/>
      <c r="K31" s="629"/>
      <c r="L31" s="629"/>
      <c r="M31" s="629"/>
      <c r="N31" s="629"/>
      <c r="O31" s="629"/>
      <c r="P31" s="629"/>
      <c r="Q31" s="630"/>
      <c r="R31" s="631">
        <v>93749</v>
      </c>
      <c r="S31" s="632"/>
      <c r="T31" s="632"/>
      <c r="U31" s="632"/>
      <c r="V31" s="632"/>
      <c r="W31" s="632"/>
      <c r="X31" s="632"/>
      <c r="Y31" s="633"/>
      <c r="Z31" s="656">
        <v>0.4</v>
      </c>
      <c r="AA31" s="656"/>
      <c r="AB31" s="656"/>
      <c r="AC31" s="656"/>
      <c r="AD31" s="657" t="s">
        <v>127</v>
      </c>
      <c r="AE31" s="657"/>
      <c r="AF31" s="657"/>
      <c r="AG31" s="657"/>
      <c r="AH31" s="657"/>
      <c r="AI31" s="657"/>
      <c r="AJ31" s="657"/>
      <c r="AK31" s="657"/>
      <c r="AL31" s="634" t="s">
        <v>127</v>
      </c>
      <c r="AM31" s="635"/>
      <c r="AN31" s="635"/>
      <c r="AO31" s="658"/>
      <c r="AP31" s="712" t="s">
        <v>306</v>
      </c>
      <c r="AQ31" s="713"/>
      <c r="AR31" s="713"/>
      <c r="AS31" s="713"/>
      <c r="AT31" s="718" t="s">
        <v>307</v>
      </c>
      <c r="AU31" s="361"/>
      <c r="AV31" s="361"/>
      <c r="AW31" s="361"/>
      <c r="AX31" s="708" t="s">
        <v>185</v>
      </c>
      <c r="AY31" s="709"/>
      <c r="AZ31" s="709"/>
      <c r="BA31" s="709"/>
      <c r="BB31" s="709"/>
      <c r="BC31" s="709"/>
      <c r="BD31" s="709"/>
      <c r="BE31" s="709"/>
      <c r="BF31" s="710"/>
      <c r="BG31" s="711">
        <v>99</v>
      </c>
      <c r="BH31" s="703"/>
      <c r="BI31" s="703"/>
      <c r="BJ31" s="703"/>
      <c r="BK31" s="703"/>
      <c r="BL31" s="703"/>
      <c r="BM31" s="702">
        <v>95.8</v>
      </c>
      <c r="BN31" s="703"/>
      <c r="BO31" s="703"/>
      <c r="BP31" s="703"/>
      <c r="BQ31" s="704"/>
      <c r="BR31" s="711">
        <v>96</v>
      </c>
      <c r="BS31" s="703"/>
      <c r="BT31" s="703"/>
      <c r="BU31" s="703"/>
      <c r="BV31" s="703"/>
      <c r="BW31" s="703"/>
      <c r="BX31" s="702">
        <v>92.9</v>
      </c>
      <c r="BY31" s="703"/>
      <c r="BZ31" s="703"/>
      <c r="CA31" s="703"/>
      <c r="CB31" s="704"/>
      <c r="CD31" s="698"/>
      <c r="CE31" s="699"/>
      <c r="CF31" s="659" t="s">
        <v>308</v>
      </c>
      <c r="CG31" s="660"/>
      <c r="CH31" s="660"/>
      <c r="CI31" s="660"/>
      <c r="CJ31" s="660"/>
      <c r="CK31" s="660"/>
      <c r="CL31" s="660"/>
      <c r="CM31" s="660"/>
      <c r="CN31" s="660"/>
      <c r="CO31" s="660"/>
      <c r="CP31" s="660"/>
      <c r="CQ31" s="661"/>
      <c r="CR31" s="631">
        <v>61588</v>
      </c>
      <c r="CS31" s="623"/>
      <c r="CT31" s="623"/>
      <c r="CU31" s="623"/>
      <c r="CV31" s="623"/>
      <c r="CW31" s="623"/>
      <c r="CX31" s="623"/>
      <c r="CY31" s="624"/>
      <c r="CZ31" s="634">
        <v>0.3</v>
      </c>
      <c r="DA31" s="642"/>
      <c r="DB31" s="642"/>
      <c r="DC31" s="643"/>
      <c r="DD31" s="622">
        <v>61440</v>
      </c>
      <c r="DE31" s="623"/>
      <c r="DF31" s="623"/>
      <c r="DG31" s="623"/>
      <c r="DH31" s="623"/>
      <c r="DI31" s="623"/>
      <c r="DJ31" s="623"/>
      <c r="DK31" s="624"/>
      <c r="DL31" s="622">
        <v>61440</v>
      </c>
      <c r="DM31" s="623"/>
      <c r="DN31" s="623"/>
      <c r="DO31" s="623"/>
      <c r="DP31" s="623"/>
      <c r="DQ31" s="623"/>
      <c r="DR31" s="623"/>
      <c r="DS31" s="623"/>
      <c r="DT31" s="623"/>
      <c r="DU31" s="623"/>
      <c r="DV31" s="624"/>
      <c r="DW31" s="634">
        <v>0.5</v>
      </c>
      <c r="DX31" s="642"/>
      <c r="DY31" s="642"/>
      <c r="DZ31" s="642"/>
      <c r="EA31" s="642"/>
      <c r="EB31" s="642"/>
      <c r="EC31" s="678"/>
    </row>
    <row r="32" spans="2:133" ht="11.25" customHeight="1" x14ac:dyDescent="0.15">
      <c r="B32" s="628" t="s">
        <v>309</v>
      </c>
      <c r="C32" s="629"/>
      <c r="D32" s="629"/>
      <c r="E32" s="629"/>
      <c r="F32" s="629"/>
      <c r="G32" s="629"/>
      <c r="H32" s="629"/>
      <c r="I32" s="629"/>
      <c r="J32" s="629"/>
      <c r="K32" s="629"/>
      <c r="L32" s="629"/>
      <c r="M32" s="629"/>
      <c r="N32" s="629"/>
      <c r="O32" s="629"/>
      <c r="P32" s="629"/>
      <c r="Q32" s="630"/>
      <c r="R32" s="631">
        <v>3013958</v>
      </c>
      <c r="S32" s="632"/>
      <c r="T32" s="632"/>
      <c r="U32" s="632"/>
      <c r="V32" s="632"/>
      <c r="W32" s="632"/>
      <c r="X32" s="632"/>
      <c r="Y32" s="633"/>
      <c r="Z32" s="656">
        <v>14.1</v>
      </c>
      <c r="AA32" s="656"/>
      <c r="AB32" s="656"/>
      <c r="AC32" s="656"/>
      <c r="AD32" s="657" t="s">
        <v>127</v>
      </c>
      <c r="AE32" s="657"/>
      <c r="AF32" s="657"/>
      <c r="AG32" s="657"/>
      <c r="AH32" s="657"/>
      <c r="AI32" s="657"/>
      <c r="AJ32" s="657"/>
      <c r="AK32" s="657"/>
      <c r="AL32" s="634" t="s">
        <v>127</v>
      </c>
      <c r="AM32" s="635"/>
      <c r="AN32" s="635"/>
      <c r="AO32" s="658"/>
      <c r="AP32" s="714"/>
      <c r="AQ32" s="715"/>
      <c r="AR32" s="715"/>
      <c r="AS32" s="715"/>
      <c r="AT32" s="719"/>
      <c r="AU32" s="362" t="s">
        <v>310</v>
      </c>
      <c r="AV32" s="362"/>
      <c r="AW32" s="362"/>
      <c r="AX32" s="628" t="s">
        <v>311</v>
      </c>
      <c r="AY32" s="629"/>
      <c r="AZ32" s="629"/>
      <c r="BA32" s="629"/>
      <c r="BB32" s="629"/>
      <c r="BC32" s="629"/>
      <c r="BD32" s="629"/>
      <c r="BE32" s="629"/>
      <c r="BF32" s="630"/>
      <c r="BG32" s="721">
        <v>99.1</v>
      </c>
      <c r="BH32" s="623"/>
      <c r="BI32" s="623"/>
      <c r="BJ32" s="623"/>
      <c r="BK32" s="623"/>
      <c r="BL32" s="623"/>
      <c r="BM32" s="635">
        <v>96.8</v>
      </c>
      <c r="BN32" s="695"/>
      <c r="BO32" s="695"/>
      <c r="BP32" s="695"/>
      <c r="BQ32" s="673"/>
      <c r="BR32" s="721">
        <v>99</v>
      </c>
      <c r="BS32" s="623"/>
      <c r="BT32" s="623"/>
      <c r="BU32" s="623"/>
      <c r="BV32" s="623"/>
      <c r="BW32" s="623"/>
      <c r="BX32" s="635">
        <v>96.8</v>
      </c>
      <c r="BY32" s="695"/>
      <c r="BZ32" s="695"/>
      <c r="CA32" s="695"/>
      <c r="CB32" s="673"/>
      <c r="CD32" s="700"/>
      <c r="CE32" s="701"/>
      <c r="CF32" s="659" t="s">
        <v>312</v>
      </c>
      <c r="CG32" s="660"/>
      <c r="CH32" s="660"/>
      <c r="CI32" s="660"/>
      <c r="CJ32" s="660"/>
      <c r="CK32" s="660"/>
      <c r="CL32" s="660"/>
      <c r="CM32" s="660"/>
      <c r="CN32" s="660"/>
      <c r="CO32" s="660"/>
      <c r="CP32" s="660"/>
      <c r="CQ32" s="661"/>
      <c r="CR32" s="631" t="s">
        <v>127</v>
      </c>
      <c r="CS32" s="632"/>
      <c r="CT32" s="632"/>
      <c r="CU32" s="632"/>
      <c r="CV32" s="632"/>
      <c r="CW32" s="632"/>
      <c r="CX32" s="632"/>
      <c r="CY32" s="633"/>
      <c r="CZ32" s="634" t="s">
        <v>127</v>
      </c>
      <c r="DA32" s="642"/>
      <c r="DB32" s="642"/>
      <c r="DC32" s="643"/>
      <c r="DD32" s="622" t="s">
        <v>127</v>
      </c>
      <c r="DE32" s="632"/>
      <c r="DF32" s="632"/>
      <c r="DG32" s="632"/>
      <c r="DH32" s="632"/>
      <c r="DI32" s="632"/>
      <c r="DJ32" s="632"/>
      <c r="DK32" s="633"/>
      <c r="DL32" s="622" t="s">
        <v>127</v>
      </c>
      <c r="DM32" s="632"/>
      <c r="DN32" s="632"/>
      <c r="DO32" s="632"/>
      <c r="DP32" s="632"/>
      <c r="DQ32" s="632"/>
      <c r="DR32" s="632"/>
      <c r="DS32" s="632"/>
      <c r="DT32" s="632"/>
      <c r="DU32" s="632"/>
      <c r="DV32" s="633"/>
      <c r="DW32" s="634" t="s">
        <v>127</v>
      </c>
      <c r="DX32" s="642"/>
      <c r="DY32" s="642"/>
      <c r="DZ32" s="642"/>
      <c r="EA32" s="642"/>
      <c r="EB32" s="642"/>
      <c r="EC32" s="678"/>
    </row>
    <row r="33" spans="2:133" ht="11.25" customHeight="1" x14ac:dyDescent="0.15">
      <c r="B33" s="692" t="s">
        <v>313</v>
      </c>
      <c r="C33" s="693"/>
      <c r="D33" s="693"/>
      <c r="E33" s="693"/>
      <c r="F33" s="693"/>
      <c r="G33" s="693"/>
      <c r="H33" s="693"/>
      <c r="I33" s="693"/>
      <c r="J33" s="693"/>
      <c r="K33" s="693"/>
      <c r="L33" s="693"/>
      <c r="M33" s="693"/>
      <c r="N33" s="693"/>
      <c r="O33" s="693"/>
      <c r="P33" s="693"/>
      <c r="Q33" s="694"/>
      <c r="R33" s="631" t="s">
        <v>127</v>
      </c>
      <c r="S33" s="632"/>
      <c r="T33" s="632"/>
      <c r="U33" s="632"/>
      <c r="V33" s="632"/>
      <c r="W33" s="632"/>
      <c r="X33" s="632"/>
      <c r="Y33" s="633"/>
      <c r="Z33" s="656" t="s">
        <v>127</v>
      </c>
      <c r="AA33" s="656"/>
      <c r="AB33" s="656"/>
      <c r="AC33" s="656"/>
      <c r="AD33" s="657" t="s">
        <v>127</v>
      </c>
      <c r="AE33" s="657"/>
      <c r="AF33" s="657"/>
      <c r="AG33" s="657"/>
      <c r="AH33" s="657"/>
      <c r="AI33" s="657"/>
      <c r="AJ33" s="657"/>
      <c r="AK33" s="657"/>
      <c r="AL33" s="634" t="s">
        <v>127</v>
      </c>
      <c r="AM33" s="635"/>
      <c r="AN33" s="635"/>
      <c r="AO33" s="658"/>
      <c r="AP33" s="716"/>
      <c r="AQ33" s="717"/>
      <c r="AR33" s="717"/>
      <c r="AS33" s="717"/>
      <c r="AT33" s="720"/>
      <c r="AU33" s="363"/>
      <c r="AV33" s="363"/>
      <c r="AW33" s="363"/>
      <c r="AX33" s="606" t="s">
        <v>314</v>
      </c>
      <c r="AY33" s="607"/>
      <c r="AZ33" s="607"/>
      <c r="BA33" s="607"/>
      <c r="BB33" s="607"/>
      <c r="BC33" s="607"/>
      <c r="BD33" s="607"/>
      <c r="BE33" s="607"/>
      <c r="BF33" s="608"/>
      <c r="BG33" s="691">
        <v>99</v>
      </c>
      <c r="BH33" s="610"/>
      <c r="BI33" s="610"/>
      <c r="BJ33" s="610"/>
      <c r="BK33" s="610"/>
      <c r="BL33" s="610"/>
      <c r="BM33" s="648">
        <v>95.7</v>
      </c>
      <c r="BN33" s="610"/>
      <c r="BO33" s="610"/>
      <c r="BP33" s="610"/>
      <c r="BQ33" s="662"/>
      <c r="BR33" s="691">
        <v>93.7</v>
      </c>
      <c r="BS33" s="610"/>
      <c r="BT33" s="610"/>
      <c r="BU33" s="610"/>
      <c r="BV33" s="610"/>
      <c r="BW33" s="610"/>
      <c r="BX33" s="648">
        <v>90.4</v>
      </c>
      <c r="BY33" s="610"/>
      <c r="BZ33" s="610"/>
      <c r="CA33" s="610"/>
      <c r="CB33" s="662"/>
      <c r="CD33" s="659" t="s">
        <v>315</v>
      </c>
      <c r="CE33" s="660"/>
      <c r="CF33" s="660"/>
      <c r="CG33" s="660"/>
      <c r="CH33" s="660"/>
      <c r="CI33" s="660"/>
      <c r="CJ33" s="660"/>
      <c r="CK33" s="660"/>
      <c r="CL33" s="660"/>
      <c r="CM33" s="660"/>
      <c r="CN33" s="660"/>
      <c r="CO33" s="660"/>
      <c r="CP33" s="660"/>
      <c r="CQ33" s="661"/>
      <c r="CR33" s="631">
        <v>8883947</v>
      </c>
      <c r="CS33" s="623"/>
      <c r="CT33" s="623"/>
      <c r="CU33" s="623"/>
      <c r="CV33" s="623"/>
      <c r="CW33" s="623"/>
      <c r="CX33" s="623"/>
      <c r="CY33" s="624"/>
      <c r="CZ33" s="634">
        <v>43.8</v>
      </c>
      <c r="DA33" s="642"/>
      <c r="DB33" s="642"/>
      <c r="DC33" s="643"/>
      <c r="DD33" s="622">
        <v>7025919</v>
      </c>
      <c r="DE33" s="623"/>
      <c r="DF33" s="623"/>
      <c r="DG33" s="623"/>
      <c r="DH33" s="623"/>
      <c r="DI33" s="623"/>
      <c r="DJ33" s="623"/>
      <c r="DK33" s="624"/>
      <c r="DL33" s="622">
        <v>5746430</v>
      </c>
      <c r="DM33" s="623"/>
      <c r="DN33" s="623"/>
      <c r="DO33" s="623"/>
      <c r="DP33" s="623"/>
      <c r="DQ33" s="623"/>
      <c r="DR33" s="623"/>
      <c r="DS33" s="623"/>
      <c r="DT33" s="623"/>
      <c r="DU33" s="623"/>
      <c r="DV33" s="624"/>
      <c r="DW33" s="634">
        <v>44.1</v>
      </c>
      <c r="DX33" s="642"/>
      <c r="DY33" s="642"/>
      <c r="DZ33" s="642"/>
      <c r="EA33" s="642"/>
      <c r="EB33" s="642"/>
      <c r="EC33" s="678"/>
    </row>
    <row r="34" spans="2:133" ht="11.25" customHeight="1" x14ac:dyDescent="0.15">
      <c r="B34" s="628" t="s">
        <v>316</v>
      </c>
      <c r="C34" s="629"/>
      <c r="D34" s="629"/>
      <c r="E34" s="629"/>
      <c r="F34" s="629"/>
      <c r="G34" s="629"/>
      <c r="H34" s="629"/>
      <c r="I34" s="629"/>
      <c r="J34" s="629"/>
      <c r="K34" s="629"/>
      <c r="L34" s="629"/>
      <c r="M34" s="629"/>
      <c r="N34" s="629"/>
      <c r="O34" s="629"/>
      <c r="P34" s="629"/>
      <c r="Q34" s="630"/>
      <c r="R34" s="631">
        <v>887590</v>
      </c>
      <c r="S34" s="632"/>
      <c r="T34" s="632"/>
      <c r="U34" s="632"/>
      <c r="V34" s="632"/>
      <c r="W34" s="632"/>
      <c r="X34" s="632"/>
      <c r="Y34" s="633"/>
      <c r="Z34" s="656">
        <v>4.0999999999999996</v>
      </c>
      <c r="AA34" s="656"/>
      <c r="AB34" s="656"/>
      <c r="AC34" s="656"/>
      <c r="AD34" s="657" t="s">
        <v>127</v>
      </c>
      <c r="AE34" s="657"/>
      <c r="AF34" s="657"/>
      <c r="AG34" s="657"/>
      <c r="AH34" s="657"/>
      <c r="AI34" s="657"/>
      <c r="AJ34" s="657"/>
      <c r="AK34" s="657"/>
      <c r="AL34" s="634" t="s">
        <v>127</v>
      </c>
      <c r="AM34" s="635"/>
      <c r="AN34" s="635"/>
      <c r="AO34" s="658"/>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9" t="s">
        <v>317</v>
      </c>
      <c r="CE34" s="660"/>
      <c r="CF34" s="660"/>
      <c r="CG34" s="660"/>
      <c r="CH34" s="660"/>
      <c r="CI34" s="660"/>
      <c r="CJ34" s="660"/>
      <c r="CK34" s="660"/>
      <c r="CL34" s="660"/>
      <c r="CM34" s="660"/>
      <c r="CN34" s="660"/>
      <c r="CO34" s="660"/>
      <c r="CP34" s="660"/>
      <c r="CQ34" s="661"/>
      <c r="CR34" s="631">
        <v>2692642</v>
      </c>
      <c r="CS34" s="632"/>
      <c r="CT34" s="632"/>
      <c r="CU34" s="632"/>
      <c r="CV34" s="632"/>
      <c r="CW34" s="632"/>
      <c r="CX34" s="632"/>
      <c r="CY34" s="633"/>
      <c r="CZ34" s="634">
        <v>13.3</v>
      </c>
      <c r="DA34" s="642"/>
      <c r="DB34" s="642"/>
      <c r="DC34" s="643"/>
      <c r="DD34" s="622">
        <v>1816941</v>
      </c>
      <c r="DE34" s="632"/>
      <c r="DF34" s="632"/>
      <c r="DG34" s="632"/>
      <c r="DH34" s="632"/>
      <c r="DI34" s="632"/>
      <c r="DJ34" s="632"/>
      <c r="DK34" s="633"/>
      <c r="DL34" s="622">
        <v>1494675</v>
      </c>
      <c r="DM34" s="632"/>
      <c r="DN34" s="632"/>
      <c r="DO34" s="632"/>
      <c r="DP34" s="632"/>
      <c r="DQ34" s="632"/>
      <c r="DR34" s="632"/>
      <c r="DS34" s="632"/>
      <c r="DT34" s="632"/>
      <c r="DU34" s="632"/>
      <c r="DV34" s="633"/>
      <c r="DW34" s="634">
        <v>11.5</v>
      </c>
      <c r="DX34" s="642"/>
      <c r="DY34" s="642"/>
      <c r="DZ34" s="642"/>
      <c r="EA34" s="642"/>
      <c r="EB34" s="642"/>
      <c r="EC34" s="678"/>
    </row>
    <row r="35" spans="2:133" ht="11.25" customHeight="1" x14ac:dyDescent="0.15">
      <c r="B35" s="628" t="s">
        <v>318</v>
      </c>
      <c r="C35" s="629"/>
      <c r="D35" s="629"/>
      <c r="E35" s="629"/>
      <c r="F35" s="629"/>
      <c r="G35" s="629"/>
      <c r="H35" s="629"/>
      <c r="I35" s="629"/>
      <c r="J35" s="629"/>
      <c r="K35" s="629"/>
      <c r="L35" s="629"/>
      <c r="M35" s="629"/>
      <c r="N35" s="629"/>
      <c r="O35" s="629"/>
      <c r="P35" s="629"/>
      <c r="Q35" s="630"/>
      <c r="R35" s="631">
        <v>41591</v>
      </c>
      <c r="S35" s="632"/>
      <c r="T35" s="632"/>
      <c r="U35" s="632"/>
      <c r="V35" s="632"/>
      <c r="W35" s="632"/>
      <c r="X35" s="632"/>
      <c r="Y35" s="633"/>
      <c r="Z35" s="656">
        <v>0.2</v>
      </c>
      <c r="AA35" s="656"/>
      <c r="AB35" s="656"/>
      <c r="AC35" s="656"/>
      <c r="AD35" s="657">
        <v>14281</v>
      </c>
      <c r="AE35" s="657"/>
      <c r="AF35" s="657"/>
      <c r="AG35" s="657"/>
      <c r="AH35" s="657"/>
      <c r="AI35" s="657"/>
      <c r="AJ35" s="657"/>
      <c r="AK35" s="657"/>
      <c r="AL35" s="634">
        <v>0.1</v>
      </c>
      <c r="AM35" s="635"/>
      <c r="AN35" s="635"/>
      <c r="AO35" s="658"/>
      <c r="AP35" s="218"/>
      <c r="AQ35" s="688" t="s">
        <v>319</v>
      </c>
      <c r="AR35" s="689"/>
      <c r="AS35" s="689"/>
      <c r="AT35" s="689"/>
      <c r="AU35" s="689"/>
      <c r="AV35" s="689"/>
      <c r="AW35" s="689"/>
      <c r="AX35" s="689"/>
      <c r="AY35" s="689"/>
      <c r="AZ35" s="689"/>
      <c r="BA35" s="689"/>
      <c r="BB35" s="689"/>
      <c r="BC35" s="689"/>
      <c r="BD35" s="689"/>
      <c r="BE35" s="689"/>
      <c r="BF35" s="690"/>
      <c r="BG35" s="688" t="s">
        <v>320</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59" t="s">
        <v>321</v>
      </c>
      <c r="CE35" s="660"/>
      <c r="CF35" s="660"/>
      <c r="CG35" s="660"/>
      <c r="CH35" s="660"/>
      <c r="CI35" s="660"/>
      <c r="CJ35" s="660"/>
      <c r="CK35" s="660"/>
      <c r="CL35" s="660"/>
      <c r="CM35" s="660"/>
      <c r="CN35" s="660"/>
      <c r="CO35" s="660"/>
      <c r="CP35" s="660"/>
      <c r="CQ35" s="661"/>
      <c r="CR35" s="631">
        <v>251985</v>
      </c>
      <c r="CS35" s="623"/>
      <c r="CT35" s="623"/>
      <c r="CU35" s="623"/>
      <c r="CV35" s="623"/>
      <c r="CW35" s="623"/>
      <c r="CX35" s="623"/>
      <c r="CY35" s="624"/>
      <c r="CZ35" s="634">
        <v>1.2</v>
      </c>
      <c r="DA35" s="642"/>
      <c r="DB35" s="642"/>
      <c r="DC35" s="643"/>
      <c r="DD35" s="622">
        <v>180828</v>
      </c>
      <c r="DE35" s="623"/>
      <c r="DF35" s="623"/>
      <c r="DG35" s="623"/>
      <c r="DH35" s="623"/>
      <c r="DI35" s="623"/>
      <c r="DJ35" s="623"/>
      <c r="DK35" s="624"/>
      <c r="DL35" s="622">
        <v>144550</v>
      </c>
      <c r="DM35" s="623"/>
      <c r="DN35" s="623"/>
      <c r="DO35" s="623"/>
      <c r="DP35" s="623"/>
      <c r="DQ35" s="623"/>
      <c r="DR35" s="623"/>
      <c r="DS35" s="623"/>
      <c r="DT35" s="623"/>
      <c r="DU35" s="623"/>
      <c r="DV35" s="624"/>
      <c r="DW35" s="634">
        <v>1.1000000000000001</v>
      </c>
      <c r="DX35" s="642"/>
      <c r="DY35" s="642"/>
      <c r="DZ35" s="642"/>
      <c r="EA35" s="642"/>
      <c r="EB35" s="642"/>
      <c r="EC35" s="678"/>
    </row>
    <row r="36" spans="2:133" ht="11.25" customHeight="1" x14ac:dyDescent="0.15">
      <c r="B36" s="628" t="s">
        <v>322</v>
      </c>
      <c r="C36" s="629"/>
      <c r="D36" s="629"/>
      <c r="E36" s="629"/>
      <c r="F36" s="629"/>
      <c r="G36" s="629"/>
      <c r="H36" s="629"/>
      <c r="I36" s="629"/>
      <c r="J36" s="629"/>
      <c r="K36" s="629"/>
      <c r="L36" s="629"/>
      <c r="M36" s="629"/>
      <c r="N36" s="629"/>
      <c r="O36" s="629"/>
      <c r="P36" s="629"/>
      <c r="Q36" s="630"/>
      <c r="R36" s="631">
        <v>355121</v>
      </c>
      <c r="S36" s="632"/>
      <c r="T36" s="632"/>
      <c r="U36" s="632"/>
      <c r="V36" s="632"/>
      <c r="W36" s="632"/>
      <c r="X36" s="632"/>
      <c r="Y36" s="633"/>
      <c r="Z36" s="656">
        <v>1.7</v>
      </c>
      <c r="AA36" s="656"/>
      <c r="AB36" s="656"/>
      <c r="AC36" s="656"/>
      <c r="AD36" s="657" t="s">
        <v>127</v>
      </c>
      <c r="AE36" s="657"/>
      <c r="AF36" s="657"/>
      <c r="AG36" s="657"/>
      <c r="AH36" s="657"/>
      <c r="AI36" s="657"/>
      <c r="AJ36" s="657"/>
      <c r="AK36" s="657"/>
      <c r="AL36" s="634" t="s">
        <v>127</v>
      </c>
      <c r="AM36" s="635"/>
      <c r="AN36" s="635"/>
      <c r="AO36" s="658"/>
      <c r="AP36" s="218"/>
      <c r="AQ36" s="679" t="s">
        <v>323</v>
      </c>
      <c r="AR36" s="680"/>
      <c r="AS36" s="680"/>
      <c r="AT36" s="680"/>
      <c r="AU36" s="680"/>
      <c r="AV36" s="680"/>
      <c r="AW36" s="680"/>
      <c r="AX36" s="680"/>
      <c r="AY36" s="681"/>
      <c r="AZ36" s="682">
        <v>3877969</v>
      </c>
      <c r="BA36" s="683"/>
      <c r="BB36" s="683"/>
      <c r="BC36" s="683"/>
      <c r="BD36" s="683"/>
      <c r="BE36" s="683"/>
      <c r="BF36" s="684"/>
      <c r="BG36" s="685" t="s">
        <v>324</v>
      </c>
      <c r="BH36" s="686"/>
      <c r="BI36" s="686"/>
      <c r="BJ36" s="686"/>
      <c r="BK36" s="686"/>
      <c r="BL36" s="686"/>
      <c r="BM36" s="686"/>
      <c r="BN36" s="686"/>
      <c r="BO36" s="686"/>
      <c r="BP36" s="686"/>
      <c r="BQ36" s="686"/>
      <c r="BR36" s="686"/>
      <c r="BS36" s="686"/>
      <c r="BT36" s="686"/>
      <c r="BU36" s="687"/>
      <c r="BV36" s="682">
        <v>189069</v>
      </c>
      <c r="BW36" s="683"/>
      <c r="BX36" s="683"/>
      <c r="BY36" s="683"/>
      <c r="BZ36" s="683"/>
      <c r="CA36" s="683"/>
      <c r="CB36" s="684"/>
      <c r="CD36" s="659" t="s">
        <v>325</v>
      </c>
      <c r="CE36" s="660"/>
      <c r="CF36" s="660"/>
      <c r="CG36" s="660"/>
      <c r="CH36" s="660"/>
      <c r="CI36" s="660"/>
      <c r="CJ36" s="660"/>
      <c r="CK36" s="660"/>
      <c r="CL36" s="660"/>
      <c r="CM36" s="660"/>
      <c r="CN36" s="660"/>
      <c r="CO36" s="660"/>
      <c r="CP36" s="660"/>
      <c r="CQ36" s="661"/>
      <c r="CR36" s="631">
        <v>3119604</v>
      </c>
      <c r="CS36" s="632"/>
      <c r="CT36" s="632"/>
      <c r="CU36" s="632"/>
      <c r="CV36" s="632"/>
      <c r="CW36" s="632"/>
      <c r="CX36" s="632"/>
      <c r="CY36" s="633"/>
      <c r="CZ36" s="634">
        <v>15.4</v>
      </c>
      <c r="DA36" s="642"/>
      <c r="DB36" s="642"/>
      <c r="DC36" s="643"/>
      <c r="DD36" s="622">
        <v>2813284</v>
      </c>
      <c r="DE36" s="632"/>
      <c r="DF36" s="632"/>
      <c r="DG36" s="632"/>
      <c r="DH36" s="632"/>
      <c r="DI36" s="632"/>
      <c r="DJ36" s="632"/>
      <c r="DK36" s="633"/>
      <c r="DL36" s="622">
        <v>2188862</v>
      </c>
      <c r="DM36" s="632"/>
      <c r="DN36" s="632"/>
      <c r="DO36" s="632"/>
      <c r="DP36" s="632"/>
      <c r="DQ36" s="632"/>
      <c r="DR36" s="632"/>
      <c r="DS36" s="632"/>
      <c r="DT36" s="632"/>
      <c r="DU36" s="632"/>
      <c r="DV36" s="633"/>
      <c r="DW36" s="634">
        <v>16.8</v>
      </c>
      <c r="DX36" s="642"/>
      <c r="DY36" s="642"/>
      <c r="DZ36" s="642"/>
      <c r="EA36" s="642"/>
      <c r="EB36" s="642"/>
      <c r="EC36" s="678"/>
    </row>
    <row r="37" spans="2:133" ht="11.25" customHeight="1" x14ac:dyDescent="0.15">
      <c r="B37" s="628" t="s">
        <v>326</v>
      </c>
      <c r="C37" s="629"/>
      <c r="D37" s="629"/>
      <c r="E37" s="629"/>
      <c r="F37" s="629"/>
      <c r="G37" s="629"/>
      <c r="H37" s="629"/>
      <c r="I37" s="629"/>
      <c r="J37" s="629"/>
      <c r="K37" s="629"/>
      <c r="L37" s="629"/>
      <c r="M37" s="629"/>
      <c r="N37" s="629"/>
      <c r="O37" s="629"/>
      <c r="P37" s="629"/>
      <c r="Q37" s="630"/>
      <c r="R37" s="631">
        <v>1029830</v>
      </c>
      <c r="S37" s="632"/>
      <c r="T37" s="632"/>
      <c r="U37" s="632"/>
      <c r="V37" s="632"/>
      <c r="W37" s="632"/>
      <c r="X37" s="632"/>
      <c r="Y37" s="633"/>
      <c r="Z37" s="656">
        <v>4.8</v>
      </c>
      <c r="AA37" s="656"/>
      <c r="AB37" s="656"/>
      <c r="AC37" s="656"/>
      <c r="AD37" s="657" t="s">
        <v>127</v>
      </c>
      <c r="AE37" s="657"/>
      <c r="AF37" s="657"/>
      <c r="AG37" s="657"/>
      <c r="AH37" s="657"/>
      <c r="AI37" s="657"/>
      <c r="AJ37" s="657"/>
      <c r="AK37" s="657"/>
      <c r="AL37" s="634" t="s">
        <v>127</v>
      </c>
      <c r="AM37" s="635"/>
      <c r="AN37" s="635"/>
      <c r="AO37" s="658"/>
      <c r="AQ37" s="670" t="s">
        <v>327</v>
      </c>
      <c r="AR37" s="671"/>
      <c r="AS37" s="671"/>
      <c r="AT37" s="671"/>
      <c r="AU37" s="671"/>
      <c r="AV37" s="671"/>
      <c r="AW37" s="671"/>
      <c r="AX37" s="671"/>
      <c r="AY37" s="672"/>
      <c r="AZ37" s="631">
        <v>1530900</v>
      </c>
      <c r="BA37" s="632"/>
      <c r="BB37" s="632"/>
      <c r="BC37" s="632"/>
      <c r="BD37" s="623"/>
      <c r="BE37" s="623"/>
      <c r="BF37" s="673"/>
      <c r="BG37" s="659" t="s">
        <v>328</v>
      </c>
      <c r="BH37" s="660"/>
      <c r="BI37" s="660"/>
      <c r="BJ37" s="660"/>
      <c r="BK37" s="660"/>
      <c r="BL37" s="660"/>
      <c r="BM37" s="660"/>
      <c r="BN37" s="660"/>
      <c r="BO37" s="660"/>
      <c r="BP37" s="660"/>
      <c r="BQ37" s="660"/>
      <c r="BR37" s="660"/>
      <c r="BS37" s="660"/>
      <c r="BT37" s="660"/>
      <c r="BU37" s="661"/>
      <c r="BV37" s="631">
        <v>120034</v>
      </c>
      <c r="BW37" s="632"/>
      <c r="BX37" s="632"/>
      <c r="BY37" s="632"/>
      <c r="BZ37" s="632"/>
      <c r="CA37" s="632"/>
      <c r="CB37" s="669"/>
      <c r="CD37" s="659" t="s">
        <v>329</v>
      </c>
      <c r="CE37" s="660"/>
      <c r="CF37" s="660"/>
      <c r="CG37" s="660"/>
      <c r="CH37" s="660"/>
      <c r="CI37" s="660"/>
      <c r="CJ37" s="660"/>
      <c r="CK37" s="660"/>
      <c r="CL37" s="660"/>
      <c r="CM37" s="660"/>
      <c r="CN37" s="660"/>
      <c r="CO37" s="660"/>
      <c r="CP37" s="660"/>
      <c r="CQ37" s="661"/>
      <c r="CR37" s="631">
        <v>657980</v>
      </c>
      <c r="CS37" s="623"/>
      <c r="CT37" s="623"/>
      <c r="CU37" s="623"/>
      <c r="CV37" s="623"/>
      <c r="CW37" s="623"/>
      <c r="CX37" s="623"/>
      <c r="CY37" s="624"/>
      <c r="CZ37" s="634">
        <v>3.2</v>
      </c>
      <c r="DA37" s="642"/>
      <c r="DB37" s="642"/>
      <c r="DC37" s="643"/>
      <c r="DD37" s="622">
        <v>657980</v>
      </c>
      <c r="DE37" s="623"/>
      <c r="DF37" s="623"/>
      <c r="DG37" s="623"/>
      <c r="DH37" s="623"/>
      <c r="DI37" s="623"/>
      <c r="DJ37" s="623"/>
      <c r="DK37" s="624"/>
      <c r="DL37" s="622">
        <v>612691</v>
      </c>
      <c r="DM37" s="623"/>
      <c r="DN37" s="623"/>
      <c r="DO37" s="623"/>
      <c r="DP37" s="623"/>
      <c r="DQ37" s="623"/>
      <c r="DR37" s="623"/>
      <c r="DS37" s="623"/>
      <c r="DT37" s="623"/>
      <c r="DU37" s="623"/>
      <c r="DV37" s="624"/>
      <c r="DW37" s="634">
        <v>4.7</v>
      </c>
      <c r="DX37" s="642"/>
      <c r="DY37" s="642"/>
      <c r="DZ37" s="642"/>
      <c r="EA37" s="642"/>
      <c r="EB37" s="642"/>
      <c r="EC37" s="678"/>
    </row>
    <row r="38" spans="2:133" ht="11.25" customHeight="1" x14ac:dyDescent="0.15">
      <c r="B38" s="628" t="s">
        <v>330</v>
      </c>
      <c r="C38" s="629"/>
      <c r="D38" s="629"/>
      <c r="E38" s="629"/>
      <c r="F38" s="629"/>
      <c r="G38" s="629"/>
      <c r="H38" s="629"/>
      <c r="I38" s="629"/>
      <c r="J38" s="629"/>
      <c r="K38" s="629"/>
      <c r="L38" s="629"/>
      <c r="M38" s="629"/>
      <c r="N38" s="629"/>
      <c r="O38" s="629"/>
      <c r="P38" s="629"/>
      <c r="Q38" s="630"/>
      <c r="R38" s="631">
        <v>327643</v>
      </c>
      <c r="S38" s="632"/>
      <c r="T38" s="632"/>
      <c r="U38" s="632"/>
      <c r="V38" s="632"/>
      <c r="W38" s="632"/>
      <c r="X38" s="632"/>
      <c r="Y38" s="633"/>
      <c r="Z38" s="656">
        <v>1.5</v>
      </c>
      <c r="AA38" s="656"/>
      <c r="AB38" s="656"/>
      <c r="AC38" s="656"/>
      <c r="AD38" s="657" t="s">
        <v>127</v>
      </c>
      <c r="AE38" s="657"/>
      <c r="AF38" s="657"/>
      <c r="AG38" s="657"/>
      <c r="AH38" s="657"/>
      <c r="AI38" s="657"/>
      <c r="AJ38" s="657"/>
      <c r="AK38" s="657"/>
      <c r="AL38" s="634" t="s">
        <v>127</v>
      </c>
      <c r="AM38" s="635"/>
      <c r="AN38" s="635"/>
      <c r="AO38" s="658"/>
      <c r="AQ38" s="670" t="s">
        <v>331</v>
      </c>
      <c r="AR38" s="671"/>
      <c r="AS38" s="671"/>
      <c r="AT38" s="671"/>
      <c r="AU38" s="671"/>
      <c r="AV38" s="671"/>
      <c r="AW38" s="671"/>
      <c r="AX38" s="671"/>
      <c r="AY38" s="672"/>
      <c r="AZ38" s="631">
        <v>535641</v>
      </c>
      <c r="BA38" s="632"/>
      <c r="BB38" s="632"/>
      <c r="BC38" s="632"/>
      <c r="BD38" s="623"/>
      <c r="BE38" s="623"/>
      <c r="BF38" s="673"/>
      <c r="BG38" s="659" t="s">
        <v>332</v>
      </c>
      <c r="BH38" s="660"/>
      <c r="BI38" s="660"/>
      <c r="BJ38" s="660"/>
      <c r="BK38" s="660"/>
      <c r="BL38" s="660"/>
      <c r="BM38" s="660"/>
      <c r="BN38" s="660"/>
      <c r="BO38" s="660"/>
      <c r="BP38" s="660"/>
      <c r="BQ38" s="660"/>
      <c r="BR38" s="660"/>
      <c r="BS38" s="660"/>
      <c r="BT38" s="660"/>
      <c r="BU38" s="661"/>
      <c r="BV38" s="631">
        <v>4826</v>
      </c>
      <c r="BW38" s="632"/>
      <c r="BX38" s="632"/>
      <c r="BY38" s="632"/>
      <c r="BZ38" s="632"/>
      <c r="CA38" s="632"/>
      <c r="CB38" s="669"/>
      <c r="CD38" s="659" t="s">
        <v>333</v>
      </c>
      <c r="CE38" s="660"/>
      <c r="CF38" s="660"/>
      <c r="CG38" s="660"/>
      <c r="CH38" s="660"/>
      <c r="CI38" s="660"/>
      <c r="CJ38" s="660"/>
      <c r="CK38" s="660"/>
      <c r="CL38" s="660"/>
      <c r="CM38" s="660"/>
      <c r="CN38" s="660"/>
      <c r="CO38" s="660"/>
      <c r="CP38" s="660"/>
      <c r="CQ38" s="661"/>
      <c r="CR38" s="631">
        <v>1802445</v>
      </c>
      <c r="CS38" s="632"/>
      <c r="CT38" s="632"/>
      <c r="CU38" s="632"/>
      <c r="CV38" s="632"/>
      <c r="CW38" s="632"/>
      <c r="CX38" s="632"/>
      <c r="CY38" s="633"/>
      <c r="CZ38" s="634">
        <v>8.9</v>
      </c>
      <c r="DA38" s="642"/>
      <c r="DB38" s="642"/>
      <c r="DC38" s="643"/>
      <c r="DD38" s="622">
        <v>1444329</v>
      </c>
      <c r="DE38" s="632"/>
      <c r="DF38" s="632"/>
      <c r="DG38" s="632"/>
      <c r="DH38" s="632"/>
      <c r="DI38" s="632"/>
      <c r="DJ38" s="632"/>
      <c r="DK38" s="633"/>
      <c r="DL38" s="622">
        <v>1355083</v>
      </c>
      <c r="DM38" s="632"/>
      <c r="DN38" s="632"/>
      <c r="DO38" s="632"/>
      <c r="DP38" s="632"/>
      <c r="DQ38" s="632"/>
      <c r="DR38" s="632"/>
      <c r="DS38" s="632"/>
      <c r="DT38" s="632"/>
      <c r="DU38" s="632"/>
      <c r="DV38" s="633"/>
      <c r="DW38" s="634">
        <v>10.4</v>
      </c>
      <c r="DX38" s="642"/>
      <c r="DY38" s="642"/>
      <c r="DZ38" s="642"/>
      <c r="EA38" s="642"/>
      <c r="EB38" s="642"/>
      <c r="EC38" s="678"/>
    </row>
    <row r="39" spans="2:133" ht="11.25" customHeight="1" x14ac:dyDescent="0.15">
      <c r="B39" s="628" t="s">
        <v>334</v>
      </c>
      <c r="C39" s="629"/>
      <c r="D39" s="629"/>
      <c r="E39" s="629"/>
      <c r="F39" s="629"/>
      <c r="G39" s="629"/>
      <c r="H39" s="629"/>
      <c r="I39" s="629"/>
      <c r="J39" s="629"/>
      <c r="K39" s="629"/>
      <c r="L39" s="629"/>
      <c r="M39" s="629"/>
      <c r="N39" s="629"/>
      <c r="O39" s="629"/>
      <c r="P39" s="629"/>
      <c r="Q39" s="630"/>
      <c r="R39" s="631">
        <v>314026</v>
      </c>
      <c r="S39" s="632"/>
      <c r="T39" s="632"/>
      <c r="U39" s="632"/>
      <c r="V39" s="632"/>
      <c r="W39" s="632"/>
      <c r="X39" s="632"/>
      <c r="Y39" s="633"/>
      <c r="Z39" s="656">
        <v>1.5</v>
      </c>
      <c r="AA39" s="656"/>
      <c r="AB39" s="656"/>
      <c r="AC39" s="656"/>
      <c r="AD39" s="657">
        <v>823</v>
      </c>
      <c r="AE39" s="657"/>
      <c r="AF39" s="657"/>
      <c r="AG39" s="657"/>
      <c r="AH39" s="657"/>
      <c r="AI39" s="657"/>
      <c r="AJ39" s="657"/>
      <c r="AK39" s="657"/>
      <c r="AL39" s="634">
        <v>0</v>
      </c>
      <c r="AM39" s="635"/>
      <c r="AN39" s="635"/>
      <c r="AO39" s="658"/>
      <c r="AQ39" s="670" t="s">
        <v>335</v>
      </c>
      <c r="AR39" s="671"/>
      <c r="AS39" s="671"/>
      <c r="AT39" s="671"/>
      <c r="AU39" s="671"/>
      <c r="AV39" s="671"/>
      <c r="AW39" s="671"/>
      <c r="AX39" s="671"/>
      <c r="AY39" s="672"/>
      <c r="AZ39" s="631">
        <v>24883</v>
      </c>
      <c r="BA39" s="632"/>
      <c r="BB39" s="632"/>
      <c r="BC39" s="632"/>
      <c r="BD39" s="623"/>
      <c r="BE39" s="623"/>
      <c r="BF39" s="673"/>
      <c r="BG39" s="659" t="s">
        <v>336</v>
      </c>
      <c r="BH39" s="660"/>
      <c r="BI39" s="660"/>
      <c r="BJ39" s="660"/>
      <c r="BK39" s="660"/>
      <c r="BL39" s="660"/>
      <c r="BM39" s="660"/>
      <c r="BN39" s="660"/>
      <c r="BO39" s="660"/>
      <c r="BP39" s="660"/>
      <c r="BQ39" s="660"/>
      <c r="BR39" s="660"/>
      <c r="BS39" s="660"/>
      <c r="BT39" s="660"/>
      <c r="BU39" s="661"/>
      <c r="BV39" s="631">
        <v>7220</v>
      </c>
      <c r="BW39" s="632"/>
      <c r="BX39" s="632"/>
      <c r="BY39" s="632"/>
      <c r="BZ39" s="632"/>
      <c r="CA39" s="632"/>
      <c r="CB39" s="669"/>
      <c r="CD39" s="659" t="s">
        <v>337</v>
      </c>
      <c r="CE39" s="660"/>
      <c r="CF39" s="660"/>
      <c r="CG39" s="660"/>
      <c r="CH39" s="660"/>
      <c r="CI39" s="660"/>
      <c r="CJ39" s="660"/>
      <c r="CK39" s="660"/>
      <c r="CL39" s="660"/>
      <c r="CM39" s="660"/>
      <c r="CN39" s="660"/>
      <c r="CO39" s="660"/>
      <c r="CP39" s="660"/>
      <c r="CQ39" s="661"/>
      <c r="CR39" s="631">
        <v>386591</v>
      </c>
      <c r="CS39" s="623"/>
      <c r="CT39" s="623"/>
      <c r="CU39" s="623"/>
      <c r="CV39" s="623"/>
      <c r="CW39" s="623"/>
      <c r="CX39" s="623"/>
      <c r="CY39" s="624"/>
      <c r="CZ39" s="634">
        <v>1.9</v>
      </c>
      <c r="DA39" s="642"/>
      <c r="DB39" s="642"/>
      <c r="DC39" s="643"/>
      <c r="DD39" s="622">
        <v>207247</v>
      </c>
      <c r="DE39" s="623"/>
      <c r="DF39" s="623"/>
      <c r="DG39" s="623"/>
      <c r="DH39" s="623"/>
      <c r="DI39" s="623"/>
      <c r="DJ39" s="623"/>
      <c r="DK39" s="624"/>
      <c r="DL39" s="622" t="s">
        <v>127</v>
      </c>
      <c r="DM39" s="623"/>
      <c r="DN39" s="623"/>
      <c r="DO39" s="623"/>
      <c r="DP39" s="623"/>
      <c r="DQ39" s="623"/>
      <c r="DR39" s="623"/>
      <c r="DS39" s="623"/>
      <c r="DT39" s="623"/>
      <c r="DU39" s="623"/>
      <c r="DV39" s="624"/>
      <c r="DW39" s="634" t="s">
        <v>127</v>
      </c>
      <c r="DX39" s="642"/>
      <c r="DY39" s="642"/>
      <c r="DZ39" s="642"/>
      <c r="EA39" s="642"/>
      <c r="EB39" s="642"/>
      <c r="EC39" s="678"/>
    </row>
    <row r="40" spans="2:133" ht="11.25" customHeight="1" x14ac:dyDescent="0.15">
      <c r="B40" s="628" t="s">
        <v>338</v>
      </c>
      <c r="C40" s="629"/>
      <c r="D40" s="629"/>
      <c r="E40" s="629"/>
      <c r="F40" s="629"/>
      <c r="G40" s="629"/>
      <c r="H40" s="629"/>
      <c r="I40" s="629"/>
      <c r="J40" s="629"/>
      <c r="K40" s="629"/>
      <c r="L40" s="629"/>
      <c r="M40" s="629"/>
      <c r="N40" s="629"/>
      <c r="O40" s="629"/>
      <c r="P40" s="629"/>
      <c r="Q40" s="630"/>
      <c r="R40" s="631">
        <v>1351318</v>
      </c>
      <c r="S40" s="632"/>
      <c r="T40" s="632"/>
      <c r="U40" s="632"/>
      <c r="V40" s="632"/>
      <c r="W40" s="632"/>
      <c r="X40" s="632"/>
      <c r="Y40" s="633"/>
      <c r="Z40" s="656">
        <v>6.3</v>
      </c>
      <c r="AA40" s="656"/>
      <c r="AB40" s="656"/>
      <c r="AC40" s="656"/>
      <c r="AD40" s="657" t="s">
        <v>127</v>
      </c>
      <c r="AE40" s="657"/>
      <c r="AF40" s="657"/>
      <c r="AG40" s="657"/>
      <c r="AH40" s="657"/>
      <c r="AI40" s="657"/>
      <c r="AJ40" s="657"/>
      <c r="AK40" s="657"/>
      <c r="AL40" s="634" t="s">
        <v>127</v>
      </c>
      <c r="AM40" s="635"/>
      <c r="AN40" s="635"/>
      <c r="AO40" s="658"/>
      <c r="AQ40" s="670" t="s">
        <v>339</v>
      </c>
      <c r="AR40" s="671"/>
      <c r="AS40" s="671"/>
      <c r="AT40" s="671"/>
      <c r="AU40" s="671"/>
      <c r="AV40" s="671"/>
      <c r="AW40" s="671"/>
      <c r="AX40" s="671"/>
      <c r="AY40" s="672"/>
      <c r="AZ40" s="631">
        <v>7470</v>
      </c>
      <c r="BA40" s="632"/>
      <c r="BB40" s="632"/>
      <c r="BC40" s="632"/>
      <c r="BD40" s="623"/>
      <c r="BE40" s="623"/>
      <c r="BF40" s="673"/>
      <c r="BG40" s="674" t="s">
        <v>340</v>
      </c>
      <c r="BH40" s="675"/>
      <c r="BI40" s="675"/>
      <c r="BJ40" s="675"/>
      <c r="BK40" s="675"/>
      <c r="BL40" s="364"/>
      <c r="BM40" s="660" t="s">
        <v>341</v>
      </c>
      <c r="BN40" s="660"/>
      <c r="BO40" s="660"/>
      <c r="BP40" s="660"/>
      <c r="BQ40" s="660"/>
      <c r="BR40" s="660"/>
      <c r="BS40" s="660"/>
      <c r="BT40" s="660"/>
      <c r="BU40" s="661"/>
      <c r="BV40" s="631">
        <v>89</v>
      </c>
      <c r="BW40" s="632"/>
      <c r="BX40" s="632"/>
      <c r="BY40" s="632"/>
      <c r="BZ40" s="632"/>
      <c r="CA40" s="632"/>
      <c r="CB40" s="669"/>
      <c r="CD40" s="659" t="s">
        <v>342</v>
      </c>
      <c r="CE40" s="660"/>
      <c r="CF40" s="660"/>
      <c r="CG40" s="660"/>
      <c r="CH40" s="660"/>
      <c r="CI40" s="660"/>
      <c r="CJ40" s="660"/>
      <c r="CK40" s="660"/>
      <c r="CL40" s="660"/>
      <c r="CM40" s="660"/>
      <c r="CN40" s="660"/>
      <c r="CO40" s="660"/>
      <c r="CP40" s="660"/>
      <c r="CQ40" s="661"/>
      <c r="CR40" s="631">
        <v>630680</v>
      </c>
      <c r="CS40" s="632"/>
      <c r="CT40" s="632"/>
      <c r="CU40" s="632"/>
      <c r="CV40" s="632"/>
      <c r="CW40" s="632"/>
      <c r="CX40" s="632"/>
      <c r="CY40" s="633"/>
      <c r="CZ40" s="634">
        <v>3.1</v>
      </c>
      <c r="DA40" s="642"/>
      <c r="DB40" s="642"/>
      <c r="DC40" s="643"/>
      <c r="DD40" s="622">
        <v>563290</v>
      </c>
      <c r="DE40" s="632"/>
      <c r="DF40" s="632"/>
      <c r="DG40" s="632"/>
      <c r="DH40" s="632"/>
      <c r="DI40" s="632"/>
      <c r="DJ40" s="632"/>
      <c r="DK40" s="633"/>
      <c r="DL40" s="622">
        <v>563260</v>
      </c>
      <c r="DM40" s="632"/>
      <c r="DN40" s="632"/>
      <c r="DO40" s="632"/>
      <c r="DP40" s="632"/>
      <c r="DQ40" s="632"/>
      <c r="DR40" s="632"/>
      <c r="DS40" s="632"/>
      <c r="DT40" s="632"/>
      <c r="DU40" s="632"/>
      <c r="DV40" s="633"/>
      <c r="DW40" s="634">
        <v>4.3</v>
      </c>
      <c r="DX40" s="642"/>
      <c r="DY40" s="642"/>
      <c r="DZ40" s="642"/>
      <c r="EA40" s="642"/>
      <c r="EB40" s="642"/>
      <c r="EC40" s="678"/>
    </row>
    <row r="41" spans="2:133" ht="11.25" customHeight="1" x14ac:dyDescent="0.15">
      <c r="B41" s="628" t="s">
        <v>343</v>
      </c>
      <c r="C41" s="629"/>
      <c r="D41" s="629"/>
      <c r="E41" s="629"/>
      <c r="F41" s="629"/>
      <c r="G41" s="629"/>
      <c r="H41" s="629"/>
      <c r="I41" s="629"/>
      <c r="J41" s="629"/>
      <c r="K41" s="629"/>
      <c r="L41" s="629"/>
      <c r="M41" s="629"/>
      <c r="N41" s="629"/>
      <c r="O41" s="629"/>
      <c r="P41" s="629"/>
      <c r="Q41" s="630"/>
      <c r="R41" s="631" t="s">
        <v>127</v>
      </c>
      <c r="S41" s="632"/>
      <c r="T41" s="632"/>
      <c r="U41" s="632"/>
      <c r="V41" s="632"/>
      <c r="W41" s="632"/>
      <c r="X41" s="632"/>
      <c r="Y41" s="633"/>
      <c r="Z41" s="656" t="s">
        <v>127</v>
      </c>
      <c r="AA41" s="656"/>
      <c r="AB41" s="656"/>
      <c r="AC41" s="656"/>
      <c r="AD41" s="657" t="s">
        <v>127</v>
      </c>
      <c r="AE41" s="657"/>
      <c r="AF41" s="657"/>
      <c r="AG41" s="657"/>
      <c r="AH41" s="657"/>
      <c r="AI41" s="657"/>
      <c r="AJ41" s="657"/>
      <c r="AK41" s="657"/>
      <c r="AL41" s="634" t="s">
        <v>127</v>
      </c>
      <c r="AM41" s="635"/>
      <c r="AN41" s="635"/>
      <c r="AO41" s="658"/>
      <c r="AQ41" s="670" t="s">
        <v>344</v>
      </c>
      <c r="AR41" s="671"/>
      <c r="AS41" s="671"/>
      <c r="AT41" s="671"/>
      <c r="AU41" s="671"/>
      <c r="AV41" s="671"/>
      <c r="AW41" s="671"/>
      <c r="AX41" s="671"/>
      <c r="AY41" s="672"/>
      <c r="AZ41" s="631">
        <v>376747</v>
      </c>
      <c r="BA41" s="632"/>
      <c r="BB41" s="632"/>
      <c r="BC41" s="632"/>
      <c r="BD41" s="623"/>
      <c r="BE41" s="623"/>
      <c r="BF41" s="673"/>
      <c r="BG41" s="674"/>
      <c r="BH41" s="675"/>
      <c r="BI41" s="675"/>
      <c r="BJ41" s="675"/>
      <c r="BK41" s="675"/>
      <c r="BL41" s="364"/>
      <c r="BM41" s="660" t="s">
        <v>345</v>
      </c>
      <c r="BN41" s="660"/>
      <c r="BO41" s="660"/>
      <c r="BP41" s="660"/>
      <c r="BQ41" s="660"/>
      <c r="BR41" s="660"/>
      <c r="BS41" s="660"/>
      <c r="BT41" s="660"/>
      <c r="BU41" s="661"/>
      <c r="BV41" s="631" t="s">
        <v>127</v>
      </c>
      <c r="BW41" s="632"/>
      <c r="BX41" s="632"/>
      <c r="BY41" s="632"/>
      <c r="BZ41" s="632"/>
      <c r="CA41" s="632"/>
      <c r="CB41" s="669"/>
      <c r="CD41" s="659" t="s">
        <v>346</v>
      </c>
      <c r="CE41" s="660"/>
      <c r="CF41" s="660"/>
      <c r="CG41" s="660"/>
      <c r="CH41" s="660"/>
      <c r="CI41" s="660"/>
      <c r="CJ41" s="660"/>
      <c r="CK41" s="660"/>
      <c r="CL41" s="660"/>
      <c r="CM41" s="660"/>
      <c r="CN41" s="660"/>
      <c r="CO41" s="660"/>
      <c r="CP41" s="660"/>
      <c r="CQ41" s="661"/>
      <c r="CR41" s="631" t="s">
        <v>127</v>
      </c>
      <c r="CS41" s="623"/>
      <c r="CT41" s="623"/>
      <c r="CU41" s="623"/>
      <c r="CV41" s="623"/>
      <c r="CW41" s="623"/>
      <c r="CX41" s="623"/>
      <c r="CY41" s="624"/>
      <c r="CZ41" s="634" t="s">
        <v>127</v>
      </c>
      <c r="DA41" s="642"/>
      <c r="DB41" s="642"/>
      <c r="DC41" s="643"/>
      <c r="DD41" s="622" t="s">
        <v>127</v>
      </c>
      <c r="DE41" s="623"/>
      <c r="DF41" s="623"/>
      <c r="DG41" s="623"/>
      <c r="DH41" s="623"/>
      <c r="DI41" s="623"/>
      <c r="DJ41" s="623"/>
      <c r="DK41" s="624"/>
      <c r="DL41" s="625"/>
      <c r="DM41" s="626"/>
      <c r="DN41" s="626"/>
      <c r="DO41" s="626"/>
      <c r="DP41" s="626"/>
      <c r="DQ41" s="626"/>
      <c r="DR41" s="626"/>
      <c r="DS41" s="626"/>
      <c r="DT41" s="626"/>
      <c r="DU41" s="626"/>
      <c r="DV41" s="627"/>
      <c r="DW41" s="637"/>
      <c r="DX41" s="638"/>
      <c r="DY41" s="638"/>
      <c r="DZ41" s="638"/>
      <c r="EA41" s="638"/>
      <c r="EB41" s="638"/>
      <c r="EC41" s="639"/>
    </row>
    <row r="42" spans="2:133" ht="11.25" customHeight="1" x14ac:dyDescent="0.15">
      <c r="B42" s="628" t="s">
        <v>347</v>
      </c>
      <c r="C42" s="629"/>
      <c r="D42" s="629"/>
      <c r="E42" s="629"/>
      <c r="F42" s="629"/>
      <c r="G42" s="629"/>
      <c r="H42" s="629"/>
      <c r="I42" s="629"/>
      <c r="J42" s="629"/>
      <c r="K42" s="629"/>
      <c r="L42" s="629"/>
      <c r="M42" s="629"/>
      <c r="N42" s="629"/>
      <c r="O42" s="629"/>
      <c r="P42" s="629"/>
      <c r="Q42" s="630"/>
      <c r="R42" s="631" t="s">
        <v>127</v>
      </c>
      <c r="S42" s="632"/>
      <c r="T42" s="632"/>
      <c r="U42" s="632"/>
      <c r="V42" s="632"/>
      <c r="W42" s="632"/>
      <c r="X42" s="632"/>
      <c r="Y42" s="633"/>
      <c r="Z42" s="656" t="s">
        <v>127</v>
      </c>
      <c r="AA42" s="656"/>
      <c r="AB42" s="656"/>
      <c r="AC42" s="656"/>
      <c r="AD42" s="657" t="s">
        <v>127</v>
      </c>
      <c r="AE42" s="657"/>
      <c r="AF42" s="657"/>
      <c r="AG42" s="657"/>
      <c r="AH42" s="657"/>
      <c r="AI42" s="657"/>
      <c r="AJ42" s="657"/>
      <c r="AK42" s="657"/>
      <c r="AL42" s="634" t="s">
        <v>127</v>
      </c>
      <c r="AM42" s="635"/>
      <c r="AN42" s="635"/>
      <c r="AO42" s="658"/>
      <c r="AQ42" s="666" t="s">
        <v>348</v>
      </c>
      <c r="AR42" s="667"/>
      <c r="AS42" s="667"/>
      <c r="AT42" s="667"/>
      <c r="AU42" s="667"/>
      <c r="AV42" s="667"/>
      <c r="AW42" s="667"/>
      <c r="AX42" s="667"/>
      <c r="AY42" s="668"/>
      <c r="AZ42" s="609">
        <v>1402328</v>
      </c>
      <c r="BA42" s="644"/>
      <c r="BB42" s="644"/>
      <c r="BC42" s="644"/>
      <c r="BD42" s="610"/>
      <c r="BE42" s="610"/>
      <c r="BF42" s="662"/>
      <c r="BG42" s="676"/>
      <c r="BH42" s="677"/>
      <c r="BI42" s="677"/>
      <c r="BJ42" s="677"/>
      <c r="BK42" s="677"/>
      <c r="BL42" s="365"/>
      <c r="BM42" s="663" t="s">
        <v>349</v>
      </c>
      <c r="BN42" s="663"/>
      <c r="BO42" s="663"/>
      <c r="BP42" s="663"/>
      <c r="BQ42" s="663"/>
      <c r="BR42" s="663"/>
      <c r="BS42" s="663"/>
      <c r="BT42" s="663"/>
      <c r="BU42" s="664"/>
      <c r="BV42" s="609">
        <v>412</v>
      </c>
      <c r="BW42" s="644"/>
      <c r="BX42" s="644"/>
      <c r="BY42" s="644"/>
      <c r="BZ42" s="644"/>
      <c r="CA42" s="644"/>
      <c r="CB42" s="665"/>
      <c r="CD42" s="628" t="s">
        <v>350</v>
      </c>
      <c r="CE42" s="629"/>
      <c r="CF42" s="629"/>
      <c r="CG42" s="629"/>
      <c r="CH42" s="629"/>
      <c r="CI42" s="629"/>
      <c r="CJ42" s="629"/>
      <c r="CK42" s="629"/>
      <c r="CL42" s="629"/>
      <c r="CM42" s="629"/>
      <c r="CN42" s="629"/>
      <c r="CO42" s="629"/>
      <c r="CP42" s="629"/>
      <c r="CQ42" s="630"/>
      <c r="CR42" s="631">
        <v>1777353</v>
      </c>
      <c r="CS42" s="623"/>
      <c r="CT42" s="623"/>
      <c r="CU42" s="623"/>
      <c r="CV42" s="623"/>
      <c r="CW42" s="623"/>
      <c r="CX42" s="623"/>
      <c r="CY42" s="624"/>
      <c r="CZ42" s="634">
        <v>8.8000000000000007</v>
      </c>
      <c r="DA42" s="642"/>
      <c r="DB42" s="642"/>
      <c r="DC42" s="643"/>
      <c r="DD42" s="622">
        <v>427511</v>
      </c>
      <c r="DE42" s="623"/>
      <c r="DF42" s="623"/>
      <c r="DG42" s="623"/>
      <c r="DH42" s="623"/>
      <c r="DI42" s="623"/>
      <c r="DJ42" s="623"/>
      <c r="DK42" s="624"/>
      <c r="DL42" s="625"/>
      <c r="DM42" s="626"/>
      <c r="DN42" s="626"/>
      <c r="DO42" s="626"/>
      <c r="DP42" s="626"/>
      <c r="DQ42" s="626"/>
      <c r="DR42" s="626"/>
      <c r="DS42" s="626"/>
      <c r="DT42" s="626"/>
      <c r="DU42" s="626"/>
      <c r="DV42" s="627"/>
      <c r="DW42" s="637"/>
      <c r="DX42" s="638"/>
      <c r="DY42" s="638"/>
      <c r="DZ42" s="638"/>
      <c r="EA42" s="638"/>
      <c r="EB42" s="638"/>
      <c r="EC42" s="639"/>
    </row>
    <row r="43" spans="2:133" ht="11.25" customHeight="1" x14ac:dyDescent="0.15">
      <c r="B43" s="628" t="s">
        <v>351</v>
      </c>
      <c r="C43" s="629"/>
      <c r="D43" s="629"/>
      <c r="E43" s="629"/>
      <c r="F43" s="629"/>
      <c r="G43" s="629"/>
      <c r="H43" s="629"/>
      <c r="I43" s="629"/>
      <c r="J43" s="629"/>
      <c r="K43" s="629"/>
      <c r="L43" s="629"/>
      <c r="M43" s="629"/>
      <c r="N43" s="629"/>
      <c r="O43" s="629"/>
      <c r="P43" s="629"/>
      <c r="Q43" s="630"/>
      <c r="R43" s="631">
        <v>458418</v>
      </c>
      <c r="S43" s="632"/>
      <c r="T43" s="632"/>
      <c r="U43" s="632"/>
      <c r="V43" s="632"/>
      <c r="W43" s="632"/>
      <c r="X43" s="632"/>
      <c r="Y43" s="633"/>
      <c r="Z43" s="656">
        <v>2.1</v>
      </c>
      <c r="AA43" s="656"/>
      <c r="AB43" s="656"/>
      <c r="AC43" s="656"/>
      <c r="AD43" s="657" t="s">
        <v>127</v>
      </c>
      <c r="AE43" s="657"/>
      <c r="AF43" s="657"/>
      <c r="AG43" s="657"/>
      <c r="AH43" s="657"/>
      <c r="AI43" s="657"/>
      <c r="AJ43" s="657"/>
      <c r="AK43" s="657"/>
      <c r="AL43" s="634" t="s">
        <v>127</v>
      </c>
      <c r="AM43" s="635"/>
      <c r="AN43" s="635"/>
      <c r="AO43" s="658"/>
      <c r="BV43" s="219"/>
      <c r="BW43" s="219"/>
      <c r="BX43" s="219"/>
      <c r="BY43" s="219"/>
      <c r="BZ43" s="219"/>
      <c r="CA43" s="219"/>
      <c r="CB43" s="219"/>
      <c r="CD43" s="628" t="s">
        <v>352</v>
      </c>
      <c r="CE43" s="629"/>
      <c r="CF43" s="629"/>
      <c r="CG43" s="629"/>
      <c r="CH43" s="629"/>
      <c r="CI43" s="629"/>
      <c r="CJ43" s="629"/>
      <c r="CK43" s="629"/>
      <c r="CL43" s="629"/>
      <c r="CM43" s="629"/>
      <c r="CN43" s="629"/>
      <c r="CO43" s="629"/>
      <c r="CP43" s="629"/>
      <c r="CQ43" s="630"/>
      <c r="CR43" s="631">
        <v>64488</v>
      </c>
      <c r="CS43" s="623"/>
      <c r="CT43" s="623"/>
      <c r="CU43" s="623"/>
      <c r="CV43" s="623"/>
      <c r="CW43" s="623"/>
      <c r="CX43" s="623"/>
      <c r="CY43" s="624"/>
      <c r="CZ43" s="634">
        <v>0.3</v>
      </c>
      <c r="DA43" s="642"/>
      <c r="DB43" s="642"/>
      <c r="DC43" s="643"/>
      <c r="DD43" s="622">
        <v>41212</v>
      </c>
      <c r="DE43" s="623"/>
      <c r="DF43" s="623"/>
      <c r="DG43" s="623"/>
      <c r="DH43" s="623"/>
      <c r="DI43" s="623"/>
      <c r="DJ43" s="623"/>
      <c r="DK43" s="624"/>
      <c r="DL43" s="625"/>
      <c r="DM43" s="626"/>
      <c r="DN43" s="626"/>
      <c r="DO43" s="626"/>
      <c r="DP43" s="626"/>
      <c r="DQ43" s="626"/>
      <c r="DR43" s="626"/>
      <c r="DS43" s="626"/>
      <c r="DT43" s="626"/>
      <c r="DU43" s="626"/>
      <c r="DV43" s="627"/>
      <c r="DW43" s="637"/>
      <c r="DX43" s="638"/>
      <c r="DY43" s="638"/>
      <c r="DZ43" s="638"/>
      <c r="EA43" s="638"/>
      <c r="EB43" s="638"/>
      <c r="EC43" s="639"/>
    </row>
    <row r="44" spans="2:133" ht="11.25" customHeight="1" x14ac:dyDescent="0.15">
      <c r="B44" s="606" t="s">
        <v>353</v>
      </c>
      <c r="C44" s="607"/>
      <c r="D44" s="607"/>
      <c r="E44" s="607"/>
      <c r="F44" s="607"/>
      <c r="G44" s="607"/>
      <c r="H44" s="607"/>
      <c r="I44" s="607"/>
      <c r="J44" s="607"/>
      <c r="K44" s="607"/>
      <c r="L44" s="607"/>
      <c r="M44" s="607"/>
      <c r="N44" s="607"/>
      <c r="O44" s="607"/>
      <c r="P44" s="607"/>
      <c r="Q44" s="608"/>
      <c r="R44" s="609">
        <v>21404730</v>
      </c>
      <c r="S44" s="644"/>
      <c r="T44" s="644"/>
      <c r="U44" s="644"/>
      <c r="V44" s="644"/>
      <c r="W44" s="644"/>
      <c r="X44" s="644"/>
      <c r="Y44" s="645"/>
      <c r="Z44" s="646">
        <v>100</v>
      </c>
      <c r="AA44" s="646"/>
      <c r="AB44" s="646"/>
      <c r="AC44" s="646"/>
      <c r="AD44" s="647">
        <v>12571076</v>
      </c>
      <c r="AE44" s="647"/>
      <c r="AF44" s="647"/>
      <c r="AG44" s="647"/>
      <c r="AH44" s="647"/>
      <c r="AI44" s="647"/>
      <c r="AJ44" s="647"/>
      <c r="AK44" s="647"/>
      <c r="AL44" s="612">
        <v>100</v>
      </c>
      <c r="AM44" s="648"/>
      <c r="AN44" s="648"/>
      <c r="AO44" s="649"/>
      <c r="CD44" s="650" t="s">
        <v>300</v>
      </c>
      <c r="CE44" s="651"/>
      <c r="CF44" s="628" t="s">
        <v>354</v>
      </c>
      <c r="CG44" s="629"/>
      <c r="CH44" s="629"/>
      <c r="CI44" s="629"/>
      <c r="CJ44" s="629"/>
      <c r="CK44" s="629"/>
      <c r="CL44" s="629"/>
      <c r="CM44" s="629"/>
      <c r="CN44" s="629"/>
      <c r="CO44" s="629"/>
      <c r="CP44" s="629"/>
      <c r="CQ44" s="630"/>
      <c r="CR44" s="631">
        <v>1765260</v>
      </c>
      <c r="CS44" s="632"/>
      <c r="CT44" s="632"/>
      <c r="CU44" s="632"/>
      <c r="CV44" s="632"/>
      <c r="CW44" s="632"/>
      <c r="CX44" s="632"/>
      <c r="CY44" s="633"/>
      <c r="CZ44" s="634">
        <v>8.6999999999999993</v>
      </c>
      <c r="DA44" s="635"/>
      <c r="DB44" s="635"/>
      <c r="DC44" s="636"/>
      <c r="DD44" s="622">
        <v>423522</v>
      </c>
      <c r="DE44" s="632"/>
      <c r="DF44" s="632"/>
      <c r="DG44" s="632"/>
      <c r="DH44" s="632"/>
      <c r="DI44" s="632"/>
      <c r="DJ44" s="632"/>
      <c r="DK44" s="633"/>
      <c r="DL44" s="625"/>
      <c r="DM44" s="626"/>
      <c r="DN44" s="626"/>
      <c r="DO44" s="626"/>
      <c r="DP44" s="626"/>
      <c r="DQ44" s="626"/>
      <c r="DR44" s="626"/>
      <c r="DS44" s="626"/>
      <c r="DT44" s="626"/>
      <c r="DU44" s="626"/>
      <c r="DV44" s="627"/>
      <c r="DW44" s="637"/>
      <c r="DX44" s="638"/>
      <c r="DY44" s="638"/>
      <c r="DZ44" s="638"/>
      <c r="EA44" s="638"/>
      <c r="EB44" s="638"/>
      <c r="EC44" s="63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8" t="s">
        <v>355</v>
      </c>
      <c r="CG45" s="629"/>
      <c r="CH45" s="629"/>
      <c r="CI45" s="629"/>
      <c r="CJ45" s="629"/>
      <c r="CK45" s="629"/>
      <c r="CL45" s="629"/>
      <c r="CM45" s="629"/>
      <c r="CN45" s="629"/>
      <c r="CO45" s="629"/>
      <c r="CP45" s="629"/>
      <c r="CQ45" s="630"/>
      <c r="CR45" s="631">
        <v>415987</v>
      </c>
      <c r="CS45" s="623"/>
      <c r="CT45" s="623"/>
      <c r="CU45" s="623"/>
      <c r="CV45" s="623"/>
      <c r="CW45" s="623"/>
      <c r="CX45" s="623"/>
      <c r="CY45" s="624"/>
      <c r="CZ45" s="634">
        <v>2</v>
      </c>
      <c r="DA45" s="642"/>
      <c r="DB45" s="642"/>
      <c r="DC45" s="643"/>
      <c r="DD45" s="622">
        <v>57740</v>
      </c>
      <c r="DE45" s="623"/>
      <c r="DF45" s="623"/>
      <c r="DG45" s="623"/>
      <c r="DH45" s="623"/>
      <c r="DI45" s="623"/>
      <c r="DJ45" s="623"/>
      <c r="DK45" s="624"/>
      <c r="DL45" s="625"/>
      <c r="DM45" s="626"/>
      <c r="DN45" s="626"/>
      <c r="DO45" s="626"/>
      <c r="DP45" s="626"/>
      <c r="DQ45" s="626"/>
      <c r="DR45" s="626"/>
      <c r="DS45" s="626"/>
      <c r="DT45" s="626"/>
      <c r="DU45" s="626"/>
      <c r="DV45" s="627"/>
      <c r="DW45" s="637"/>
      <c r="DX45" s="638"/>
      <c r="DY45" s="638"/>
      <c r="DZ45" s="638"/>
      <c r="EA45" s="638"/>
      <c r="EB45" s="638"/>
      <c r="EC45" s="639"/>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8" t="s">
        <v>357</v>
      </c>
      <c r="CG46" s="629"/>
      <c r="CH46" s="629"/>
      <c r="CI46" s="629"/>
      <c r="CJ46" s="629"/>
      <c r="CK46" s="629"/>
      <c r="CL46" s="629"/>
      <c r="CM46" s="629"/>
      <c r="CN46" s="629"/>
      <c r="CO46" s="629"/>
      <c r="CP46" s="629"/>
      <c r="CQ46" s="630"/>
      <c r="CR46" s="631">
        <v>1274109</v>
      </c>
      <c r="CS46" s="632"/>
      <c r="CT46" s="632"/>
      <c r="CU46" s="632"/>
      <c r="CV46" s="632"/>
      <c r="CW46" s="632"/>
      <c r="CX46" s="632"/>
      <c r="CY46" s="633"/>
      <c r="CZ46" s="634">
        <v>6.3</v>
      </c>
      <c r="DA46" s="635"/>
      <c r="DB46" s="635"/>
      <c r="DC46" s="636"/>
      <c r="DD46" s="622">
        <v>318576</v>
      </c>
      <c r="DE46" s="632"/>
      <c r="DF46" s="632"/>
      <c r="DG46" s="632"/>
      <c r="DH46" s="632"/>
      <c r="DI46" s="632"/>
      <c r="DJ46" s="632"/>
      <c r="DK46" s="633"/>
      <c r="DL46" s="625"/>
      <c r="DM46" s="626"/>
      <c r="DN46" s="626"/>
      <c r="DO46" s="626"/>
      <c r="DP46" s="626"/>
      <c r="DQ46" s="626"/>
      <c r="DR46" s="626"/>
      <c r="DS46" s="626"/>
      <c r="DT46" s="626"/>
      <c r="DU46" s="626"/>
      <c r="DV46" s="627"/>
      <c r="DW46" s="637"/>
      <c r="DX46" s="638"/>
      <c r="DY46" s="638"/>
      <c r="DZ46" s="638"/>
      <c r="EA46" s="638"/>
      <c r="EB46" s="638"/>
      <c r="EC46" s="639"/>
    </row>
    <row r="47" spans="2:133" ht="11.25" customHeight="1" x14ac:dyDescent="0.15">
      <c r="B47" s="641" t="s">
        <v>358</v>
      </c>
      <c r="C47" s="641"/>
      <c r="D47" s="641"/>
      <c r="E47" s="641"/>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1"/>
      <c r="BV47" s="641"/>
      <c r="BW47" s="641"/>
      <c r="BX47" s="641"/>
      <c r="BY47" s="641"/>
      <c r="BZ47" s="641"/>
      <c r="CA47" s="641"/>
      <c r="CB47" s="641"/>
      <c r="CD47" s="652"/>
      <c r="CE47" s="653"/>
      <c r="CF47" s="628" t="s">
        <v>359</v>
      </c>
      <c r="CG47" s="629"/>
      <c r="CH47" s="629"/>
      <c r="CI47" s="629"/>
      <c r="CJ47" s="629"/>
      <c r="CK47" s="629"/>
      <c r="CL47" s="629"/>
      <c r="CM47" s="629"/>
      <c r="CN47" s="629"/>
      <c r="CO47" s="629"/>
      <c r="CP47" s="629"/>
      <c r="CQ47" s="630"/>
      <c r="CR47" s="631">
        <v>12093</v>
      </c>
      <c r="CS47" s="623"/>
      <c r="CT47" s="623"/>
      <c r="CU47" s="623"/>
      <c r="CV47" s="623"/>
      <c r="CW47" s="623"/>
      <c r="CX47" s="623"/>
      <c r="CY47" s="624"/>
      <c r="CZ47" s="634">
        <v>0.1</v>
      </c>
      <c r="DA47" s="642"/>
      <c r="DB47" s="642"/>
      <c r="DC47" s="643"/>
      <c r="DD47" s="622">
        <v>3989</v>
      </c>
      <c r="DE47" s="623"/>
      <c r="DF47" s="623"/>
      <c r="DG47" s="623"/>
      <c r="DH47" s="623"/>
      <c r="DI47" s="623"/>
      <c r="DJ47" s="623"/>
      <c r="DK47" s="624"/>
      <c r="DL47" s="625"/>
      <c r="DM47" s="626"/>
      <c r="DN47" s="626"/>
      <c r="DO47" s="626"/>
      <c r="DP47" s="626"/>
      <c r="DQ47" s="626"/>
      <c r="DR47" s="626"/>
      <c r="DS47" s="626"/>
      <c r="DT47" s="626"/>
      <c r="DU47" s="626"/>
      <c r="DV47" s="627"/>
      <c r="DW47" s="637"/>
      <c r="DX47" s="638"/>
      <c r="DY47" s="638"/>
      <c r="DZ47" s="638"/>
      <c r="EA47" s="638"/>
      <c r="EB47" s="638"/>
      <c r="EC47" s="639"/>
    </row>
    <row r="48" spans="2:133" ht="11.25" x14ac:dyDescent="0.15">
      <c r="B48" s="640" t="s">
        <v>360</v>
      </c>
      <c r="C48" s="640"/>
      <c r="D48" s="640"/>
      <c r="E48" s="640"/>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D48" s="654"/>
      <c r="CE48" s="655"/>
      <c r="CF48" s="628" t="s">
        <v>361</v>
      </c>
      <c r="CG48" s="629"/>
      <c r="CH48" s="629"/>
      <c r="CI48" s="629"/>
      <c r="CJ48" s="629"/>
      <c r="CK48" s="629"/>
      <c r="CL48" s="629"/>
      <c r="CM48" s="629"/>
      <c r="CN48" s="629"/>
      <c r="CO48" s="629"/>
      <c r="CP48" s="629"/>
      <c r="CQ48" s="630"/>
      <c r="CR48" s="631" t="s">
        <v>127</v>
      </c>
      <c r="CS48" s="632"/>
      <c r="CT48" s="632"/>
      <c r="CU48" s="632"/>
      <c r="CV48" s="632"/>
      <c r="CW48" s="632"/>
      <c r="CX48" s="632"/>
      <c r="CY48" s="633"/>
      <c r="CZ48" s="634" t="s">
        <v>127</v>
      </c>
      <c r="DA48" s="635"/>
      <c r="DB48" s="635"/>
      <c r="DC48" s="636"/>
      <c r="DD48" s="622" t="s">
        <v>127</v>
      </c>
      <c r="DE48" s="632"/>
      <c r="DF48" s="632"/>
      <c r="DG48" s="632"/>
      <c r="DH48" s="632"/>
      <c r="DI48" s="632"/>
      <c r="DJ48" s="632"/>
      <c r="DK48" s="633"/>
      <c r="DL48" s="625"/>
      <c r="DM48" s="626"/>
      <c r="DN48" s="626"/>
      <c r="DO48" s="626"/>
      <c r="DP48" s="626"/>
      <c r="DQ48" s="626"/>
      <c r="DR48" s="626"/>
      <c r="DS48" s="626"/>
      <c r="DT48" s="626"/>
      <c r="DU48" s="626"/>
      <c r="DV48" s="627"/>
      <c r="DW48" s="637"/>
      <c r="DX48" s="638"/>
      <c r="DY48" s="638"/>
      <c r="DZ48" s="638"/>
      <c r="EA48" s="638"/>
      <c r="EB48" s="638"/>
      <c r="EC48" s="639"/>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362</v>
      </c>
      <c r="CE49" s="607"/>
      <c r="CF49" s="607"/>
      <c r="CG49" s="607"/>
      <c r="CH49" s="607"/>
      <c r="CI49" s="607"/>
      <c r="CJ49" s="607"/>
      <c r="CK49" s="607"/>
      <c r="CL49" s="607"/>
      <c r="CM49" s="607"/>
      <c r="CN49" s="607"/>
      <c r="CO49" s="607"/>
      <c r="CP49" s="607"/>
      <c r="CQ49" s="608"/>
      <c r="CR49" s="609">
        <v>20306011</v>
      </c>
      <c r="CS49" s="610"/>
      <c r="CT49" s="610"/>
      <c r="CU49" s="610"/>
      <c r="CV49" s="610"/>
      <c r="CW49" s="610"/>
      <c r="CX49" s="610"/>
      <c r="CY49" s="611"/>
      <c r="CZ49" s="612">
        <v>100</v>
      </c>
      <c r="DA49" s="613"/>
      <c r="DB49" s="613"/>
      <c r="DC49" s="614"/>
      <c r="DD49" s="615">
        <v>14725083</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1.25"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BO12:BR12"/>
    <mergeCell ref="BS12:CB12"/>
    <mergeCell ref="CZ11:DC11"/>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BO18:BR18"/>
    <mergeCell ref="BS18:CB18"/>
    <mergeCell ref="CZ17:DC17"/>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DD44:DK44"/>
    <mergeCell ref="DL44:DV44"/>
    <mergeCell ref="DW44:EC44"/>
    <mergeCell ref="DW46:EC46"/>
    <mergeCell ref="CF45:CQ45"/>
    <mergeCell ref="CR45:CY45"/>
    <mergeCell ref="CZ45:DC45"/>
    <mergeCell ref="DD45:DK45"/>
    <mergeCell ref="DL45:DV45"/>
    <mergeCell ref="DW45:EC45"/>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363</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364</v>
      </c>
      <c r="DK2" s="1121"/>
      <c r="DL2" s="1121"/>
      <c r="DM2" s="1121"/>
      <c r="DN2" s="1121"/>
      <c r="DO2" s="1122"/>
      <c r="DP2" s="224"/>
      <c r="DQ2" s="1120" t="s">
        <v>365</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366</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367</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368</v>
      </c>
      <c r="B5" s="1025"/>
      <c r="C5" s="1025"/>
      <c r="D5" s="1025"/>
      <c r="E5" s="1025"/>
      <c r="F5" s="1025"/>
      <c r="G5" s="1025"/>
      <c r="H5" s="1025"/>
      <c r="I5" s="1025"/>
      <c r="J5" s="1025"/>
      <c r="K5" s="1025"/>
      <c r="L5" s="1025"/>
      <c r="M5" s="1025"/>
      <c r="N5" s="1025"/>
      <c r="O5" s="1025"/>
      <c r="P5" s="1026"/>
      <c r="Q5" s="1030" t="s">
        <v>369</v>
      </c>
      <c r="R5" s="1031"/>
      <c r="S5" s="1031"/>
      <c r="T5" s="1031"/>
      <c r="U5" s="1032"/>
      <c r="V5" s="1030" t="s">
        <v>370</v>
      </c>
      <c r="W5" s="1031"/>
      <c r="X5" s="1031"/>
      <c r="Y5" s="1031"/>
      <c r="Z5" s="1032"/>
      <c r="AA5" s="1030" t="s">
        <v>371</v>
      </c>
      <c r="AB5" s="1031"/>
      <c r="AC5" s="1031"/>
      <c r="AD5" s="1031"/>
      <c r="AE5" s="1031"/>
      <c r="AF5" s="1123" t="s">
        <v>372</v>
      </c>
      <c r="AG5" s="1031"/>
      <c r="AH5" s="1031"/>
      <c r="AI5" s="1031"/>
      <c r="AJ5" s="1044"/>
      <c r="AK5" s="1031" t="s">
        <v>373</v>
      </c>
      <c r="AL5" s="1031"/>
      <c r="AM5" s="1031"/>
      <c r="AN5" s="1031"/>
      <c r="AO5" s="1032"/>
      <c r="AP5" s="1030" t="s">
        <v>374</v>
      </c>
      <c r="AQ5" s="1031"/>
      <c r="AR5" s="1031"/>
      <c r="AS5" s="1031"/>
      <c r="AT5" s="1032"/>
      <c r="AU5" s="1030" t="s">
        <v>375</v>
      </c>
      <c r="AV5" s="1031"/>
      <c r="AW5" s="1031"/>
      <c r="AX5" s="1031"/>
      <c r="AY5" s="1044"/>
      <c r="AZ5" s="228"/>
      <c r="BA5" s="228"/>
      <c r="BB5" s="228"/>
      <c r="BC5" s="228"/>
      <c r="BD5" s="228"/>
      <c r="BE5" s="229"/>
      <c r="BF5" s="229"/>
      <c r="BG5" s="229"/>
      <c r="BH5" s="229"/>
      <c r="BI5" s="229"/>
      <c r="BJ5" s="229"/>
      <c r="BK5" s="229"/>
      <c r="BL5" s="229"/>
      <c r="BM5" s="229"/>
      <c r="BN5" s="229"/>
      <c r="BO5" s="229"/>
      <c r="BP5" s="229"/>
      <c r="BQ5" s="1024" t="s">
        <v>376</v>
      </c>
      <c r="BR5" s="1025"/>
      <c r="BS5" s="1025"/>
      <c r="BT5" s="1025"/>
      <c r="BU5" s="1025"/>
      <c r="BV5" s="1025"/>
      <c r="BW5" s="1025"/>
      <c r="BX5" s="1025"/>
      <c r="BY5" s="1025"/>
      <c r="BZ5" s="1025"/>
      <c r="CA5" s="1025"/>
      <c r="CB5" s="1025"/>
      <c r="CC5" s="1025"/>
      <c r="CD5" s="1025"/>
      <c r="CE5" s="1025"/>
      <c r="CF5" s="1025"/>
      <c r="CG5" s="1026"/>
      <c r="CH5" s="1030" t="s">
        <v>377</v>
      </c>
      <c r="CI5" s="1031"/>
      <c r="CJ5" s="1031"/>
      <c r="CK5" s="1031"/>
      <c r="CL5" s="1032"/>
      <c r="CM5" s="1030" t="s">
        <v>378</v>
      </c>
      <c r="CN5" s="1031"/>
      <c r="CO5" s="1031"/>
      <c r="CP5" s="1031"/>
      <c r="CQ5" s="1032"/>
      <c r="CR5" s="1030" t="s">
        <v>379</v>
      </c>
      <c r="CS5" s="1031"/>
      <c r="CT5" s="1031"/>
      <c r="CU5" s="1031"/>
      <c r="CV5" s="1032"/>
      <c r="CW5" s="1030" t="s">
        <v>380</v>
      </c>
      <c r="CX5" s="1031"/>
      <c r="CY5" s="1031"/>
      <c r="CZ5" s="1031"/>
      <c r="DA5" s="1032"/>
      <c r="DB5" s="1030" t="s">
        <v>381</v>
      </c>
      <c r="DC5" s="1031"/>
      <c r="DD5" s="1031"/>
      <c r="DE5" s="1031"/>
      <c r="DF5" s="1032"/>
      <c r="DG5" s="1113" t="s">
        <v>382</v>
      </c>
      <c r="DH5" s="1114"/>
      <c r="DI5" s="1114"/>
      <c r="DJ5" s="1114"/>
      <c r="DK5" s="1115"/>
      <c r="DL5" s="1113" t="s">
        <v>383</v>
      </c>
      <c r="DM5" s="1114"/>
      <c r="DN5" s="1114"/>
      <c r="DO5" s="1114"/>
      <c r="DP5" s="1115"/>
      <c r="DQ5" s="1030" t="s">
        <v>384</v>
      </c>
      <c r="DR5" s="1031"/>
      <c r="DS5" s="1031"/>
      <c r="DT5" s="1031"/>
      <c r="DU5" s="1032"/>
      <c r="DV5" s="1030" t="s">
        <v>375</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385</v>
      </c>
      <c r="C7" s="1077"/>
      <c r="D7" s="1077"/>
      <c r="E7" s="1077"/>
      <c r="F7" s="1077"/>
      <c r="G7" s="1077"/>
      <c r="H7" s="1077"/>
      <c r="I7" s="1077"/>
      <c r="J7" s="1077"/>
      <c r="K7" s="1077"/>
      <c r="L7" s="1077"/>
      <c r="M7" s="1077"/>
      <c r="N7" s="1077"/>
      <c r="O7" s="1077"/>
      <c r="P7" s="1078"/>
      <c r="Q7" s="1131">
        <v>21311</v>
      </c>
      <c r="R7" s="1132"/>
      <c r="S7" s="1132"/>
      <c r="T7" s="1132"/>
      <c r="U7" s="1132"/>
      <c r="V7" s="1132">
        <v>20236</v>
      </c>
      <c r="W7" s="1132"/>
      <c r="X7" s="1132"/>
      <c r="Y7" s="1132"/>
      <c r="Z7" s="1132"/>
      <c r="AA7" s="1132">
        <v>1075</v>
      </c>
      <c r="AB7" s="1132"/>
      <c r="AC7" s="1132"/>
      <c r="AD7" s="1132"/>
      <c r="AE7" s="1133"/>
      <c r="AF7" s="1134">
        <v>855</v>
      </c>
      <c r="AG7" s="1135"/>
      <c r="AH7" s="1135"/>
      <c r="AI7" s="1135"/>
      <c r="AJ7" s="1136"/>
      <c r="AK7" s="1137">
        <v>76</v>
      </c>
      <c r="AL7" s="1138"/>
      <c r="AM7" s="1138"/>
      <c r="AN7" s="1138"/>
      <c r="AO7" s="1138"/>
      <c r="AP7" s="1138">
        <v>19751</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578</v>
      </c>
      <c r="BT7" s="1129"/>
      <c r="BU7" s="1129"/>
      <c r="BV7" s="1129"/>
      <c r="BW7" s="1129"/>
      <c r="BX7" s="1129"/>
      <c r="BY7" s="1129"/>
      <c r="BZ7" s="1129"/>
      <c r="CA7" s="1129"/>
      <c r="CB7" s="1129"/>
      <c r="CC7" s="1129"/>
      <c r="CD7" s="1129"/>
      <c r="CE7" s="1129"/>
      <c r="CF7" s="1129"/>
      <c r="CG7" s="1141"/>
      <c r="CH7" s="1125">
        <v>-4</v>
      </c>
      <c r="CI7" s="1126"/>
      <c r="CJ7" s="1126"/>
      <c r="CK7" s="1126"/>
      <c r="CL7" s="1127"/>
      <c r="CM7" s="1125">
        <v>125</v>
      </c>
      <c r="CN7" s="1126"/>
      <c r="CO7" s="1126"/>
      <c r="CP7" s="1126"/>
      <c r="CQ7" s="1127"/>
      <c r="CR7" s="1125">
        <v>50</v>
      </c>
      <c r="CS7" s="1126"/>
      <c r="CT7" s="1126"/>
      <c r="CU7" s="1126"/>
      <c r="CV7" s="1127"/>
      <c r="CW7" s="1125" t="s">
        <v>577</v>
      </c>
      <c r="CX7" s="1126"/>
      <c r="CY7" s="1126"/>
      <c r="CZ7" s="1126"/>
      <c r="DA7" s="1127"/>
      <c r="DB7" s="1125" t="s">
        <v>577</v>
      </c>
      <c r="DC7" s="1126"/>
      <c r="DD7" s="1126"/>
      <c r="DE7" s="1126"/>
      <c r="DF7" s="1127"/>
      <c r="DG7" s="1125" t="s">
        <v>513</v>
      </c>
      <c r="DH7" s="1126"/>
      <c r="DI7" s="1126"/>
      <c r="DJ7" s="1126"/>
      <c r="DK7" s="1127"/>
      <c r="DL7" s="1125" t="s">
        <v>513</v>
      </c>
      <c r="DM7" s="1126"/>
      <c r="DN7" s="1126"/>
      <c r="DO7" s="1126"/>
      <c r="DP7" s="1127"/>
      <c r="DQ7" s="1125" t="s">
        <v>513</v>
      </c>
      <c r="DR7" s="1126"/>
      <c r="DS7" s="1126"/>
      <c r="DT7" s="1126"/>
      <c r="DU7" s="1127"/>
      <c r="DV7" s="1128"/>
      <c r="DW7" s="1129"/>
      <c r="DX7" s="1129"/>
      <c r="DY7" s="1129"/>
      <c r="DZ7" s="1130"/>
      <c r="EA7" s="230"/>
    </row>
    <row r="8" spans="1:131" s="231" customFormat="1" ht="26.25" customHeight="1" x14ac:dyDescent="0.15">
      <c r="A8" s="234">
        <v>2</v>
      </c>
      <c r="B8" s="1059" t="s">
        <v>386</v>
      </c>
      <c r="C8" s="1060"/>
      <c r="D8" s="1060"/>
      <c r="E8" s="1060"/>
      <c r="F8" s="1060"/>
      <c r="G8" s="1060"/>
      <c r="H8" s="1060"/>
      <c r="I8" s="1060"/>
      <c r="J8" s="1060"/>
      <c r="K8" s="1060"/>
      <c r="L8" s="1060"/>
      <c r="M8" s="1060"/>
      <c r="N8" s="1060"/>
      <c r="O8" s="1060"/>
      <c r="P8" s="1061"/>
      <c r="Q8" s="1067">
        <v>61</v>
      </c>
      <c r="R8" s="1068"/>
      <c r="S8" s="1068"/>
      <c r="T8" s="1068"/>
      <c r="U8" s="1068"/>
      <c r="V8" s="1068">
        <v>56</v>
      </c>
      <c r="W8" s="1068"/>
      <c r="X8" s="1068"/>
      <c r="Y8" s="1068"/>
      <c r="Z8" s="1068"/>
      <c r="AA8" s="1068">
        <v>5</v>
      </c>
      <c r="AB8" s="1068"/>
      <c r="AC8" s="1068"/>
      <c r="AD8" s="1068"/>
      <c r="AE8" s="1069"/>
      <c r="AF8" s="1064">
        <v>5</v>
      </c>
      <c r="AG8" s="1065"/>
      <c r="AH8" s="1065"/>
      <c r="AI8" s="1065"/>
      <c r="AJ8" s="1066"/>
      <c r="AK8" s="1109" t="s">
        <v>592</v>
      </c>
      <c r="AL8" s="1110"/>
      <c r="AM8" s="1110"/>
      <c r="AN8" s="1110"/>
      <c r="AO8" s="1110"/>
      <c r="AP8" s="1110" t="s">
        <v>577</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579</v>
      </c>
      <c r="BT8" s="1022"/>
      <c r="BU8" s="1022"/>
      <c r="BV8" s="1022"/>
      <c r="BW8" s="1022"/>
      <c r="BX8" s="1022"/>
      <c r="BY8" s="1022"/>
      <c r="BZ8" s="1022"/>
      <c r="CA8" s="1022"/>
      <c r="CB8" s="1022"/>
      <c r="CC8" s="1022"/>
      <c r="CD8" s="1022"/>
      <c r="CE8" s="1022"/>
      <c r="CF8" s="1022"/>
      <c r="CG8" s="1043"/>
      <c r="CH8" s="1018">
        <v>29</v>
      </c>
      <c r="CI8" s="1019"/>
      <c r="CJ8" s="1019"/>
      <c r="CK8" s="1019"/>
      <c r="CL8" s="1020"/>
      <c r="CM8" s="1018">
        <v>191</v>
      </c>
      <c r="CN8" s="1019"/>
      <c r="CO8" s="1019"/>
      <c r="CP8" s="1019"/>
      <c r="CQ8" s="1020"/>
      <c r="CR8" s="1018">
        <v>10</v>
      </c>
      <c r="CS8" s="1019"/>
      <c r="CT8" s="1019"/>
      <c r="CU8" s="1019"/>
      <c r="CV8" s="1020"/>
      <c r="CW8" s="1018" t="s">
        <v>577</v>
      </c>
      <c r="CX8" s="1019"/>
      <c r="CY8" s="1019"/>
      <c r="CZ8" s="1019"/>
      <c r="DA8" s="1020"/>
      <c r="DB8" s="1018" t="s">
        <v>577</v>
      </c>
      <c r="DC8" s="1019"/>
      <c r="DD8" s="1019"/>
      <c r="DE8" s="1019"/>
      <c r="DF8" s="1020"/>
      <c r="DG8" s="1018" t="s">
        <v>513</v>
      </c>
      <c r="DH8" s="1019"/>
      <c r="DI8" s="1019"/>
      <c r="DJ8" s="1019"/>
      <c r="DK8" s="1020"/>
      <c r="DL8" s="1018" t="s">
        <v>513</v>
      </c>
      <c r="DM8" s="1019"/>
      <c r="DN8" s="1019"/>
      <c r="DO8" s="1019"/>
      <c r="DP8" s="1020"/>
      <c r="DQ8" s="1018" t="s">
        <v>513</v>
      </c>
      <c r="DR8" s="1019"/>
      <c r="DS8" s="1019"/>
      <c r="DT8" s="1019"/>
      <c r="DU8" s="1020"/>
      <c r="DV8" s="1021"/>
      <c r="DW8" s="1022"/>
      <c r="DX8" s="1022"/>
      <c r="DY8" s="1022"/>
      <c r="DZ8" s="1023"/>
      <c r="EA8" s="230"/>
    </row>
    <row r="9" spans="1:131" s="231" customFormat="1" ht="26.25" customHeight="1" x14ac:dyDescent="0.15">
      <c r="A9" s="234">
        <v>3</v>
      </c>
      <c r="B9" s="1059" t="s">
        <v>387</v>
      </c>
      <c r="C9" s="1060"/>
      <c r="D9" s="1060"/>
      <c r="E9" s="1060"/>
      <c r="F9" s="1060"/>
      <c r="G9" s="1060"/>
      <c r="H9" s="1060"/>
      <c r="I9" s="1060"/>
      <c r="J9" s="1060"/>
      <c r="K9" s="1060"/>
      <c r="L9" s="1060"/>
      <c r="M9" s="1060"/>
      <c r="N9" s="1060"/>
      <c r="O9" s="1060"/>
      <c r="P9" s="1061"/>
      <c r="Q9" s="1067">
        <v>38</v>
      </c>
      <c r="R9" s="1068"/>
      <c r="S9" s="1068"/>
      <c r="T9" s="1068"/>
      <c r="U9" s="1068"/>
      <c r="V9" s="1068">
        <v>27</v>
      </c>
      <c r="W9" s="1068"/>
      <c r="X9" s="1068"/>
      <c r="Y9" s="1068"/>
      <c r="Z9" s="1068"/>
      <c r="AA9" s="1068">
        <v>11</v>
      </c>
      <c r="AB9" s="1068"/>
      <c r="AC9" s="1068"/>
      <c r="AD9" s="1068"/>
      <c r="AE9" s="1069"/>
      <c r="AF9" s="1064">
        <v>11</v>
      </c>
      <c r="AG9" s="1065"/>
      <c r="AH9" s="1065"/>
      <c r="AI9" s="1065"/>
      <c r="AJ9" s="1066"/>
      <c r="AK9" s="1109">
        <v>22</v>
      </c>
      <c r="AL9" s="1110"/>
      <c r="AM9" s="1110"/>
      <c r="AN9" s="1110"/>
      <c r="AO9" s="1110"/>
      <c r="AP9" s="1110">
        <v>12</v>
      </c>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580</v>
      </c>
      <c r="BT9" s="1022"/>
      <c r="BU9" s="1022"/>
      <c r="BV9" s="1022"/>
      <c r="BW9" s="1022"/>
      <c r="BX9" s="1022"/>
      <c r="BY9" s="1022"/>
      <c r="BZ9" s="1022"/>
      <c r="CA9" s="1022"/>
      <c r="CB9" s="1022"/>
      <c r="CC9" s="1022"/>
      <c r="CD9" s="1022"/>
      <c r="CE9" s="1022"/>
      <c r="CF9" s="1022"/>
      <c r="CG9" s="1043"/>
      <c r="CH9" s="1018">
        <v>1</v>
      </c>
      <c r="CI9" s="1019"/>
      <c r="CJ9" s="1019"/>
      <c r="CK9" s="1019"/>
      <c r="CL9" s="1020"/>
      <c r="CM9" s="1018">
        <v>76</v>
      </c>
      <c r="CN9" s="1019"/>
      <c r="CO9" s="1019"/>
      <c r="CP9" s="1019"/>
      <c r="CQ9" s="1020"/>
      <c r="CR9" s="1018">
        <v>68</v>
      </c>
      <c r="CS9" s="1019"/>
      <c r="CT9" s="1019"/>
      <c r="CU9" s="1019"/>
      <c r="CV9" s="1020"/>
      <c r="CW9" s="1018" t="s">
        <v>577</v>
      </c>
      <c r="CX9" s="1019"/>
      <c r="CY9" s="1019"/>
      <c r="CZ9" s="1019"/>
      <c r="DA9" s="1020"/>
      <c r="DB9" s="1018" t="s">
        <v>577</v>
      </c>
      <c r="DC9" s="1019"/>
      <c r="DD9" s="1019"/>
      <c r="DE9" s="1019"/>
      <c r="DF9" s="1020"/>
      <c r="DG9" s="1018" t="s">
        <v>513</v>
      </c>
      <c r="DH9" s="1019"/>
      <c r="DI9" s="1019"/>
      <c r="DJ9" s="1019"/>
      <c r="DK9" s="1020"/>
      <c r="DL9" s="1018" t="s">
        <v>513</v>
      </c>
      <c r="DM9" s="1019"/>
      <c r="DN9" s="1019"/>
      <c r="DO9" s="1019"/>
      <c r="DP9" s="1020"/>
      <c r="DQ9" s="1018" t="s">
        <v>513</v>
      </c>
      <c r="DR9" s="1019"/>
      <c r="DS9" s="1019"/>
      <c r="DT9" s="1019"/>
      <c r="DU9" s="1020"/>
      <c r="DV9" s="1021"/>
      <c r="DW9" s="1022"/>
      <c r="DX9" s="1022"/>
      <c r="DY9" s="1022"/>
      <c r="DZ9" s="1023"/>
      <c r="EA9" s="230"/>
    </row>
    <row r="10" spans="1:131" s="231" customFormat="1" ht="26.25" customHeight="1" x14ac:dyDescent="0.15">
      <c r="A10" s="234">
        <v>4</v>
      </c>
      <c r="B10" s="1059" t="s">
        <v>388</v>
      </c>
      <c r="C10" s="1060"/>
      <c r="D10" s="1060"/>
      <c r="E10" s="1060"/>
      <c r="F10" s="1060"/>
      <c r="G10" s="1060"/>
      <c r="H10" s="1060"/>
      <c r="I10" s="1060"/>
      <c r="J10" s="1060"/>
      <c r="K10" s="1060"/>
      <c r="L10" s="1060"/>
      <c r="M10" s="1060"/>
      <c r="N10" s="1060"/>
      <c r="O10" s="1060"/>
      <c r="P10" s="1061"/>
      <c r="Q10" s="1067">
        <v>44</v>
      </c>
      <c r="R10" s="1068"/>
      <c r="S10" s="1068"/>
      <c r="T10" s="1068"/>
      <c r="U10" s="1068"/>
      <c r="V10" s="1068">
        <v>35</v>
      </c>
      <c r="W10" s="1068"/>
      <c r="X10" s="1068"/>
      <c r="Y10" s="1068"/>
      <c r="Z10" s="1068"/>
      <c r="AA10" s="1068">
        <v>8</v>
      </c>
      <c r="AB10" s="1068"/>
      <c r="AC10" s="1068"/>
      <c r="AD10" s="1068"/>
      <c r="AE10" s="1069"/>
      <c r="AF10" s="1064">
        <v>8</v>
      </c>
      <c r="AG10" s="1065"/>
      <c r="AH10" s="1065"/>
      <c r="AI10" s="1065"/>
      <c r="AJ10" s="1066"/>
      <c r="AK10" s="1109" t="s">
        <v>592</v>
      </c>
      <c r="AL10" s="1110"/>
      <c r="AM10" s="1110"/>
      <c r="AN10" s="1110"/>
      <c r="AO10" s="1110"/>
      <c r="AP10" s="1110" t="s">
        <v>577</v>
      </c>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t="s">
        <v>581</v>
      </c>
      <c r="BT10" s="1022"/>
      <c r="BU10" s="1022"/>
      <c r="BV10" s="1022"/>
      <c r="BW10" s="1022"/>
      <c r="BX10" s="1022"/>
      <c r="BY10" s="1022"/>
      <c r="BZ10" s="1022"/>
      <c r="CA10" s="1022"/>
      <c r="CB10" s="1022"/>
      <c r="CC10" s="1022"/>
      <c r="CD10" s="1022"/>
      <c r="CE10" s="1022"/>
      <c r="CF10" s="1022"/>
      <c r="CG10" s="1043"/>
      <c r="CH10" s="1018">
        <v>-6</v>
      </c>
      <c r="CI10" s="1019"/>
      <c r="CJ10" s="1019"/>
      <c r="CK10" s="1019"/>
      <c r="CL10" s="1020"/>
      <c r="CM10" s="1018">
        <v>644</v>
      </c>
      <c r="CN10" s="1019"/>
      <c r="CO10" s="1019"/>
      <c r="CP10" s="1019"/>
      <c r="CQ10" s="1020"/>
      <c r="CR10" s="1018">
        <v>235</v>
      </c>
      <c r="CS10" s="1019"/>
      <c r="CT10" s="1019"/>
      <c r="CU10" s="1019"/>
      <c r="CV10" s="1020"/>
      <c r="CW10" s="1018">
        <v>3</v>
      </c>
      <c r="CX10" s="1019"/>
      <c r="CY10" s="1019"/>
      <c r="CZ10" s="1019"/>
      <c r="DA10" s="1020"/>
      <c r="DB10" s="1018" t="s">
        <v>577</v>
      </c>
      <c r="DC10" s="1019"/>
      <c r="DD10" s="1019"/>
      <c r="DE10" s="1019"/>
      <c r="DF10" s="1020"/>
      <c r="DG10" s="1018" t="s">
        <v>513</v>
      </c>
      <c r="DH10" s="1019"/>
      <c r="DI10" s="1019"/>
      <c r="DJ10" s="1019"/>
      <c r="DK10" s="1020"/>
      <c r="DL10" s="1018" t="s">
        <v>513</v>
      </c>
      <c r="DM10" s="1019"/>
      <c r="DN10" s="1019"/>
      <c r="DO10" s="1019"/>
      <c r="DP10" s="1020"/>
      <c r="DQ10" s="1018" t="s">
        <v>513</v>
      </c>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389</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390</v>
      </c>
      <c r="B23" s="966" t="s">
        <v>391</v>
      </c>
      <c r="C23" s="967"/>
      <c r="D23" s="967"/>
      <c r="E23" s="967"/>
      <c r="F23" s="967"/>
      <c r="G23" s="967"/>
      <c r="H23" s="967"/>
      <c r="I23" s="967"/>
      <c r="J23" s="967"/>
      <c r="K23" s="967"/>
      <c r="L23" s="967"/>
      <c r="M23" s="967"/>
      <c r="N23" s="967"/>
      <c r="O23" s="967"/>
      <c r="P23" s="977"/>
      <c r="Q23" s="1096">
        <v>21415</v>
      </c>
      <c r="R23" s="1090"/>
      <c r="S23" s="1090"/>
      <c r="T23" s="1090"/>
      <c r="U23" s="1090"/>
      <c r="V23" s="1090">
        <v>20316</v>
      </c>
      <c r="W23" s="1090"/>
      <c r="X23" s="1090"/>
      <c r="Y23" s="1090"/>
      <c r="Z23" s="1090"/>
      <c r="AA23" s="1090">
        <v>1099</v>
      </c>
      <c r="AB23" s="1090"/>
      <c r="AC23" s="1090"/>
      <c r="AD23" s="1090"/>
      <c r="AE23" s="1097"/>
      <c r="AF23" s="1098">
        <v>878</v>
      </c>
      <c r="AG23" s="1090"/>
      <c r="AH23" s="1090"/>
      <c r="AI23" s="1090"/>
      <c r="AJ23" s="1099"/>
      <c r="AK23" s="1100"/>
      <c r="AL23" s="1101"/>
      <c r="AM23" s="1101"/>
      <c r="AN23" s="1101"/>
      <c r="AO23" s="1101"/>
      <c r="AP23" s="1090">
        <v>19763</v>
      </c>
      <c r="AQ23" s="1090"/>
      <c r="AR23" s="1090"/>
      <c r="AS23" s="1090"/>
      <c r="AT23" s="1090"/>
      <c r="AU23" s="1091"/>
      <c r="AV23" s="1091"/>
      <c r="AW23" s="1091"/>
      <c r="AX23" s="1091"/>
      <c r="AY23" s="1092"/>
      <c r="AZ23" s="1093" t="s">
        <v>127</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392</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393</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368</v>
      </c>
      <c r="B26" s="1025"/>
      <c r="C26" s="1025"/>
      <c r="D26" s="1025"/>
      <c r="E26" s="1025"/>
      <c r="F26" s="1025"/>
      <c r="G26" s="1025"/>
      <c r="H26" s="1025"/>
      <c r="I26" s="1025"/>
      <c r="J26" s="1025"/>
      <c r="K26" s="1025"/>
      <c r="L26" s="1025"/>
      <c r="M26" s="1025"/>
      <c r="N26" s="1025"/>
      <c r="O26" s="1025"/>
      <c r="P26" s="1026"/>
      <c r="Q26" s="1030" t="s">
        <v>394</v>
      </c>
      <c r="R26" s="1031"/>
      <c r="S26" s="1031"/>
      <c r="T26" s="1031"/>
      <c r="U26" s="1032"/>
      <c r="V26" s="1030" t="s">
        <v>395</v>
      </c>
      <c r="W26" s="1031"/>
      <c r="X26" s="1031"/>
      <c r="Y26" s="1031"/>
      <c r="Z26" s="1032"/>
      <c r="AA26" s="1030" t="s">
        <v>396</v>
      </c>
      <c r="AB26" s="1031"/>
      <c r="AC26" s="1031"/>
      <c r="AD26" s="1031"/>
      <c r="AE26" s="1031"/>
      <c r="AF26" s="1084" t="s">
        <v>397</v>
      </c>
      <c r="AG26" s="1037"/>
      <c r="AH26" s="1037"/>
      <c r="AI26" s="1037"/>
      <c r="AJ26" s="1085"/>
      <c r="AK26" s="1031" t="s">
        <v>398</v>
      </c>
      <c r="AL26" s="1031"/>
      <c r="AM26" s="1031"/>
      <c r="AN26" s="1031"/>
      <c r="AO26" s="1032"/>
      <c r="AP26" s="1030" t="s">
        <v>399</v>
      </c>
      <c r="AQ26" s="1031"/>
      <c r="AR26" s="1031"/>
      <c r="AS26" s="1031"/>
      <c r="AT26" s="1032"/>
      <c r="AU26" s="1030" t="s">
        <v>400</v>
      </c>
      <c r="AV26" s="1031"/>
      <c r="AW26" s="1031"/>
      <c r="AX26" s="1031"/>
      <c r="AY26" s="1032"/>
      <c r="AZ26" s="1030" t="s">
        <v>401</v>
      </c>
      <c r="BA26" s="1031"/>
      <c r="BB26" s="1031"/>
      <c r="BC26" s="1031"/>
      <c r="BD26" s="1032"/>
      <c r="BE26" s="1030" t="s">
        <v>375</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402</v>
      </c>
      <c r="C28" s="1077"/>
      <c r="D28" s="1077"/>
      <c r="E28" s="1077"/>
      <c r="F28" s="1077"/>
      <c r="G28" s="1077"/>
      <c r="H28" s="1077"/>
      <c r="I28" s="1077"/>
      <c r="J28" s="1077"/>
      <c r="K28" s="1077"/>
      <c r="L28" s="1077"/>
      <c r="M28" s="1077"/>
      <c r="N28" s="1077"/>
      <c r="O28" s="1077"/>
      <c r="P28" s="1078"/>
      <c r="Q28" s="1079">
        <v>4210</v>
      </c>
      <c r="R28" s="1080"/>
      <c r="S28" s="1080"/>
      <c r="T28" s="1080"/>
      <c r="U28" s="1080"/>
      <c r="V28" s="1080">
        <v>4021</v>
      </c>
      <c r="W28" s="1080"/>
      <c r="X28" s="1080"/>
      <c r="Y28" s="1080"/>
      <c r="Z28" s="1080"/>
      <c r="AA28" s="1080">
        <v>189</v>
      </c>
      <c r="AB28" s="1080"/>
      <c r="AC28" s="1080"/>
      <c r="AD28" s="1080"/>
      <c r="AE28" s="1081"/>
      <c r="AF28" s="1082">
        <v>189</v>
      </c>
      <c r="AG28" s="1080"/>
      <c r="AH28" s="1080"/>
      <c r="AI28" s="1080"/>
      <c r="AJ28" s="1083"/>
      <c r="AK28" s="1071">
        <v>377</v>
      </c>
      <c r="AL28" s="1072"/>
      <c r="AM28" s="1072"/>
      <c r="AN28" s="1072"/>
      <c r="AO28" s="1072"/>
      <c r="AP28" s="1072">
        <v>31</v>
      </c>
      <c r="AQ28" s="1072"/>
      <c r="AR28" s="1072"/>
      <c r="AS28" s="1072"/>
      <c r="AT28" s="1072"/>
      <c r="AU28" s="1072">
        <v>3</v>
      </c>
      <c r="AV28" s="1072"/>
      <c r="AW28" s="1072"/>
      <c r="AX28" s="1072"/>
      <c r="AY28" s="1072"/>
      <c r="AZ28" s="1073"/>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403</v>
      </c>
      <c r="C29" s="1060"/>
      <c r="D29" s="1060"/>
      <c r="E29" s="1060"/>
      <c r="F29" s="1060"/>
      <c r="G29" s="1060"/>
      <c r="H29" s="1060"/>
      <c r="I29" s="1060"/>
      <c r="J29" s="1060"/>
      <c r="K29" s="1060"/>
      <c r="L29" s="1060"/>
      <c r="M29" s="1060"/>
      <c r="N29" s="1060"/>
      <c r="O29" s="1060"/>
      <c r="P29" s="1061"/>
      <c r="Q29" s="1067">
        <v>4291</v>
      </c>
      <c r="R29" s="1068"/>
      <c r="S29" s="1068"/>
      <c r="T29" s="1068"/>
      <c r="U29" s="1068"/>
      <c r="V29" s="1068">
        <v>4097</v>
      </c>
      <c r="W29" s="1068"/>
      <c r="X29" s="1068"/>
      <c r="Y29" s="1068"/>
      <c r="Z29" s="1068"/>
      <c r="AA29" s="1068">
        <v>194</v>
      </c>
      <c r="AB29" s="1068"/>
      <c r="AC29" s="1068"/>
      <c r="AD29" s="1068"/>
      <c r="AE29" s="1069"/>
      <c r="AF29" s="1064">
        <v>194</v>
      </c>
      <c r="AG29" s="1065"/>
      <c r="AH29" s="1065"/>
      <c r="AI29" s="1065"/>
      <c r="AJ29" s="1066"/>
      <c r="AK29" s="1009">
        <v>616</v>
      </c>
      <c r="AL29" s="1000"/>
      <c r="AM29" s="1000"/>
      <c r="AN29" s="1000"/>
      <c r="AO29" s="1000"/>
      <c r="AP29" s="1000" t="s">
        <v>577</v>
      </c>
      <c r="AQ29" s="1000"/>
      <c r="AR29" s="1000"/>
      <c r="AS29" s="1000"/>
      <c r="AT29" s="1000"/>
      <c r="AU29" s="1000" t="s">
        <v>577</v>
      </c>
      <c r="AV29" s="1000"/>
      <c r="AW29" s="1000"/>
      <c r="AX29" s="1000"/>
      <c r="AY29" s="1000"/>
      <c r="AZ29" s="1070"/>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404</v>
      </c>
      <c r="C30" s="1060"/>
      <c r="D30" s="1060"/>
      <c r="E30" s="1060"/>
      <c r="F30" s="1060"/>
      <c r="G30" s="1060"/>
      <c r="H30" s="1060"/>
      <c r="I30" s="1060"/>
      <c r="J30" s="1060"/>
      <c r="K30" s="1060"/>
      <c r="L30" s="1060"/>
      <c r="M30" s="1060"/>
      <c r="N30" s="1060"/>
      <c r="O30" s="1060"/>
      <c r="P30" s="1061"/>
      <c r="Q30" s="1067">
        <v>602</v>
      </c>
      <c r="R30" s="1068"/>
      <c r="S30" s="1068"/>
      <c r="T30" s="1068"/>
      <c r="U30" s="1068"/>
      <c r="V30" s="1068">
        <v>598</v>
      </c>
      <c r="W30" s="1068"/>
      <c r="X30" s="1068"/>
      <c r="Y30" s="1068"/>
      <c r="Z30" s="1068"/>
      <c r="AA30" s="1068">
        <v>4</v>
      </c>
      <c r="AB30" s="1068"/>
      <c r="AC30" s="1068"/>
      <c r="AD30" s="1068"/>
      <c r="AE30" s="1069"/>
      <c r="AF30" s="1064">
        <v>4</v>
      </c>
      <c r="AG30" s="1065"/>
      <c r="AH30" s="1065"/>
      <c r="AI30" s="1065"/>
      <c r="AJ30" s="1066"/>
      <c r="AK30" s="1009">
        <v>151</v>
      </c>
      <c r="AL30" s="1000"/>
      <c r="AM30" s="1000"/>
      <c r="AN30" s="1000"/>
      <c r="AO30" s="1000"/>
      <c r="AP30" s="1000" t="s">
        <v>577</v>
      </c>
      <c r="AQ30" s="1000"/>
      <c r="AR30" s="1000"/>
      <c r="AS30" s="1000"/>
      <c r="AT30" s="1000"/>
      <c r="AU30" s="1000" t="s">
        <v>577</v>
      </c>
      <c r="AV30" s="1000"/>
      <c r="AW30" s="1000"/>
      <c r="AX30" s="1000"/>
      <c r="AY30" s="1000"/>
      <c r="AZ30" s="1070"/>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405</v>
      </c>
      <c r="C31" s="1060"/>
      <c r="D31" s="1060"/>
      <c r="E31" s="1060"/>
      <c r="F31" s="1060"/>
      <c r="G31" s="1060"/>
      <c r="H31" s="1060"/>
      <c r="I31" s="1060"/>
      <c r="J31" s="1060"/>
      <c r="K31" s="1060"/>
      <c r="L31" s="1060"/>
      <c r="M31" s="1060"/>
      <c r="N31" s="1060"/>
      <c r="O31" s="1060"/>
      <c r="P31" s="1061"/>
      <c r="Q31" s="1067">
        <v>48</v>
      </c>
      <c r="R31" s="1068"/>
      <c r="S31" s="1068"/>
      <c r="T31" s="1068"/>
      <c r="U31" s="1068"/>
      <c r="V31" s="1068">
        <v>45</v>
      </c>
      <c r="W31" s="1068"/>
      <c r="X31" s="1068"/>
      <c r="Y31" s="1068"/>
      <c r="Z31" s="1068"/>
      <c r="AA31" s="1068">
        <v>3</v>
      </c>
      <c r="AB31" s="1068"/>
      <c r="AC31" s="1068"/>
      <c r="AD31" s="1068"/>
      <c r="AE31" s="1069"/>
      <c r="AF31" s="1064">
        <v>3</v>
      </c>
      <c r="AG31" s="1065"/>
      <c r="AH31" s="1065"/>
      <c r="AI31" s="1065"/>
      <c r="AJ31" s="1066"/>
      <c r="AK31" s="1009" t="s">
        <v>592</v>
      </c>
      <c r="AL31" s="1000"/>
      <c r="AM31" s="1000"/>
      <c r="AN31" s="1000"/>
      <c r="AO31" s="1000"/>
      <c r="AP31" s="1000" t="s">
        <v>577</v>
      </c>
      <c r="AQ31" s="1000"/>
      <c r="AR31" s="1000"/>
      <c r="AS31" s="1000"/>
      <c r="AT31" s="1000"/>
      <c r="AU31" s="1000" t="s">
        <v>577</v>
      </c>
      <c r="AV31" s="1000"/>
      <c r="AW31" s="1000"/>
      <c r="AX31" s="1000"/>
      <c r="AY31" s="1000"/>
      <c r="AZ31" s="1070"/>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406</v>
      </c>
      <c r="C32" s="1060"/>
      <c r="D32" s="1060"/>
      <c r="E32" s="1060"/>
      <c r="F32" s="1060"/>
      <c r="G32" s="1060"/>
      <c r="H32" s="1060"/>
      <c r="I32" s="1060"/>
      <c r="J32" s="1060"/>
      <c r="K32" s="1060"/>
      <c r="L32" s="1060"/>
      <c r="M32" s="1060"/>
      <c r="N32" s="1060"/>
      <c r="O32" s="1060"/>
      <c r="P32" s="1061"/>
      <c r="Q32" s="1067">
        <v>741</v>
      </c>
      <c r="R32" s="1068"/>
      <c r="S32" s="1068"/>
      <c r="T32" s="1068"/>
      <c r="U32" s="1068"/>
      <c r="V32" s="1068">
        <v>778</v>
      </c>
      <c r="W32" s="1068"/>
      <c r="X32" s="1068"/>
      <c r="Y32" s="1068"/>
      <c r="Z32" s="1068"/>
      <c r="AA32" s="1068">
        <v>-37</v>
      </c>
      <c r="AB32" s="1068"/>
      <c r="AC32" s="1068"/>
      <c r="AD32" s="1068"/>
      <c r="AE32" s="1069"/>
      <c r="AF32" s="1064">
        <v>1940</v>
      </c>
      <c r="AG32" s="1065"/>
      <c r="AH32" s="1065"/>
      <c r="AI32" s="1065"/>
      <c r="AJ32" s="1066"/>
      <c r="AK32" s="1009">
        <v>25</v>
      </c>
      <c r="AL32" s="1000"/>
      <c r="AM32" s="1000"/>
      <c r="AN32" s="1000"/>
      <c r="AO32" s="1000"/>
      <c r="AP32" s="1000">
        <v>934</v>
      </c>
      <c r="AQ32" s="1000"/>
      <c r="AR32" s="1000"/>
      <c r="AS32" s="1000"/>
      <c r="AT32" s="1000"/>
      <c r="AU32" s="1000">
        <v>56</v>
      </c>
      <c r="AV32" s="1000"/>
      <c r="AW32" s="1000"/>
      <c r="AX32" s="1000"/>
      <c r="AY32" s="1000"/>
      <c r="AZ32" s="1070" t="s">
        <v>577</v>
      </c>
      <c r="BA32" s="1070"/>
      <c r="BB32" s="1070"/>
      <c r="BC32" s="1070"/>
      <c r="BD32" s="1070"/>
      <c r="BE32" s="1001" t="s">
        <v>407</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408</v>
      </c>
      <c r="C33" s="1060"/>
      <c r="D33" s="1060"/>
      <c r="E33" s="1060"/>
      <c r="F33" s="1060"/>
      <c r="G33" s="1060"/>
      <c r="H33" s="1060"/>
      <c r="I33" s="1060"/>
      <c r="J33" s="1060"/>
      <c r="K33" s="1060"/>
      <c r="L33" s="1060"/>
      <c r="M33" s="1060"/>
      <c r="N33" s="1060"/>
      <c r="O33" s="1060"/>
      <c r="P33" s="1061"/>
      <c r="Q33" s="1067">
        <v>1862</v>
      </c>
      <c r="R33" s="1068"/>
      <c r="S33" s="1068"/>
      <c r="T33" s="1068"/>
      <c r="U33" s="1068"/>
      <c r="V33" s="1068">
        <v>2005</v>
      </c>
      <c r="W33" s="1068"/>
      <c r="X33" s="1068"/>
      <c r="Y33" s="1068"/>
      <c r="Z33" s="1068"/>
      <c r="AA33" s="1068">
        <v>-143</v>
      </c>
      <c r="AB33" s="1068"/>
      <c r="AC33" s="1068"/>
      <c r="AD33" s="1068"/>
      <c r="AE33" s="1069"/>
      <c r="AF33" s="1064">
        <v>314</v>
      </c>
      <c r="AG33" s="1065"/>
      <c r="AH33" s="1065"/>
      <c r="AI33" s="1065"/>
      <c r="AJ33" s="1066"/>
      <c r="AK33" s="1009">
        <v>1515</v>
      </c>
      <c r="AL33" s="1000"/>
      <c r="AM33" s="1000"/>
      <c r="AN33" s="1000"/>
      <c r="AO33" s="1000"/>
      <c r="AP33" s="1000">
        <v>11563</v>
      </c>
      <c r="AQ33" s="1000"/>
      <c r="AR33" s="1000"/>
      <c r="AS33" s="1000"/>
      <c r="AT33" s="1000"/>
      <c r="AU33" s="1000">
        <v>10661</v>
      </c>
      <c r="AV33" s="1000"/>
      <c r="AW33" s="1000"/>
      <c r="AX33" s="1000"/>
      <c r="AY33" s="1000"/>
      <c r="AZ33" s="1070" t="s">
        <v>577</v>
      </c>
      <c r="BA33" s="1070"/>
      <c r="BB33" s="1070"/>
      <c r="BC33" s="1070"/>
      <c r="BD33" s="1070"/>
      <c r="BE33" s="1001" t="s">
        <v>409</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410</v>
      </c>
      <c r="C34" s="1060"/>
      <c r="D34" s="1060"/>
      <c r="E34" s="1060"/>
      <c r="F34" s="1060"/>
      <c r="G34" s="1060"/>
      <c r="H34" s="1060"/>
      <c r="I34" s="1060"/>
      <c r="J34" s="1060"/>
      <c r="K34" s="1060"/>
      <c r="L34" s="1060"/>
      <c r="M34" s="1060"/>
      <c r="N34" s="1060"/>
      <c r="O34" s="1060"/>
      <c r="P34" s="1061"/>
      <c r="Q34" s="1067">
        <v>5284</v>
      </c>
      <c r="R34" s="1068"/>
      <c r="S34" s="1068"/>
      <c r="T34" s="1068"/>
      <c r="U34" s="1068"/>
      <c r="V34" s="1068">
        <v>4913</v>
      </c>
      <c r="W34" s="1068"/>
      <c r="X34" s="1068"/>
      <c r="Y34" s="1068"/>
      <c r="Z34" s="1068"/>
      <c r="AA34" s="1068">
        <v>371</v>
      </c>
      <c r="AB34" s="1068"/>
      <c r="AC34" s="1068"/>
      <c r="AD34" s="1068"/>
      <c r="AE34" s="1069"/>
      <c r="AF34" s="1064">
        <v>1553</v>
      </c>
      <c r="AG34" s="1065"/>
      <c r="AH34" s="1065"/>
      <c r="AI34" s="1065"/>
      <c r="AJ34" s="1066"/>
      <c r="AK34" s="1009">
        <v>536</v>
      </c>
      <c r="AL34" s="1000"/>
      <c r="AM34" s="1000"/>
      <c r="AN34" s="1000"/>
      <c r="AO34" s="1000"/>
      <c r="AP34" s="1000">
        <v>2911</v>
      </c>
      <c r="AQ34" s="1000"/>
      <c r="AR34" s="1000"/>
      <c r="AS34" s="1000"/>
      <c r="AT34" s="1000"/>
      <c r="AU34" s="1000">
        <v>1307</v>
      </c>
      <c r="AV34" s="1000"/>
      <c r="AW34" s="1000"/>
      <c r="AX34" s="1000"/>
      <c r="AY34" s="1000"/>
      <c r="AZ34" s="1070" t="s">
        <v>577</v>
      </c>
      <c r="BA34" s="1070"/>
      <c r="BB34" s="1070"/>
      <c r="BC34" s="1070"/>
      <c r="BD34" s="1070"/>
      <c r="BE34" s="1001" t="s">
        <v>407</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t="s">
        <v>411</v>
      </c>
      <c r="C35" s="1060"/>
      <c r="D35" s="1060"/>
      <c r="E35" s="1060"/>
      <c r="F35" s="1060"/>
      <c r="G35" s="1060"/>
      <c r="H35" s="1060"/>
      <c r="I35" s="1060"/>
      <c r="J35" s="1060"/>
      <c r="K35" s="1060"/>
      <c r="L35" s="1060"/>
      <c r="M35" s="1060"/>
      <c r="N35" s="1060"/>
      <c r="O35" s="1060"/>
      <c r="P35" s="1061"/>
      <c r="Q35" s="1067">
        <v>22</v>
      </c>
      <c r="R35" s="1068"/>
      <c r="S35" s="1068"/>
      <c r="T35" s="1068"/>
      <c r="U35" s="1068"/>
      <c r="V35" s="1068">
        <v>19</v>
      </c>
      <c r="W35" s="1068"/>
      <c r="X35" s="1068"/>
      <c r="Y35" s="1068"/>
      <c r="Z35" s="1068"/>
      <c r="AA35" s="1068">
        <v>3</v>
      </c>
      <c r="AB35" s="1068"/>
      <c r="AC35" s="1068"/>
      <c r="AD35" s="1068"/>
      <c r="AE35" s="1069"/>
      <c r="AF35" s="1064">
        <v>3</v>
      </c>
      <c r="AG35" s="1065"/>
      <c r="AH35" s="1065"/>
      <c r="AI35" s="1065"/>
      <c r="AJ35" s="1066"/>
      <c r="AK35" s="1009">
        <v>16</v>
      </c>
      <c r="AL35" s="1000"/>
      <c r="AM35" s="1000"/>
      <c r="AN35" s="1000"/>
      <c r="AO35" s="1000"/>
      <c r="AP35" s="1000">
        <v>107</v>
      </c>
      <c r="AQ35" s="1000"/>
      <c r="AR35" s="1000"/>
      <c r="AS35" s="1000"/>
      <c r="AT35" s="1000"/>
      <c r="AU35" s="1000">
        <v>107</v>
      </c>
      <c r="AV35" s="1000"/>
      <c r="AW35" s="1000"/>
      <c r="AX35" s="1000"/>
      <c r="AY35" s="1000"/>
      <c r="AZ35" s="1070" t="s">
        <v>577</v>
      </c>
      <c r="BA35" s="1070"/>
      <c r="BB35" s="1070"/>
      <c r="BC35" s="1070"/>
      <c r="BD35" s="1070"/>
      <c r="BE35" s="1001" t="s">
        <v>412</v>
      </c>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t="s">
        <v>413</v>
      </c>
      <c r="C36" s="1060"/>
      <c r="D36" s="1060"/>
      <c r="E36" s="1060"/>
      <c r="F36" s="1060"/>
      <c r="G36" s="1060"/>
      <c r="H36" s="1060"/>
      <c r="I36" s="1060"/>
      <c r="J36" s="1060"/>
      <c r="K36" s="1060"/>
      <c r="L36" s="1060"/>
      <c r="M36" s="1060"/>
      <c r="N36" s="1060"/>
      <c r="O36" s="1060"/>
      <c r="P36" s="1061"/>
      <c r="Q36" s="1067">
        <v>10</v>
      </c>
      <c r="R36" s="1068"/>
      <c r="S36" s="1068"/>
      <c r="T36" s="1068"/>
      <c r="U36" s="1068"/>
      <c r="V36" s="1068">
        <v>1</v>
      </c>
      <c r="W36" s="1068"/>
      <c r="X36" s="1068"/>
      <c r="Y36" s="1068"/>
      <c r="Z36" s="1068"/>
      <c r="AA36" s="1068">
        <v>9</v>
      </c>
      <c r="AB36" s="1068"/>
      <c r="AC36" s="1068"/>
      <c r="AD36" s="1068"/>
      <c r="AE36" s="1069"/>
      <c r="AF36" s="1064">
        <v>8</v>
      </c>
      <c r="AG36" s="1065"/>
      <c r="AH36" s="1065"/>
      <c r="AI36" s="1065"/>
      <c r="AJ36" s="1066"/>
      <c r="AK36" s="1009">
        <v>3</v>
      </c>
      <c r="AL36" s="1000"/>
      <c r="AM36" s="1000"/>
      <c r="AN36" s="1000"/>
      <c r="AO36" s="1000"/>
      <c r="AP36" s="1000" t="s">
        <v>592</v>
      </c>
      <c r="AQ36" s="1000"/>
      <c r="AR36" s="1000"/>
      <c r="AS36" s="1000"/>
      <c r="AT36" s="1000"/>
      <c r="AU36" s="1000" t="s">
        <v>577</v>
      </c>
      <c r="AV36" s="1000"/>
      <c r="AW36" s="1000"/>
      <c r="AX36" s="1000"/>
      <c r="AY36" s="1000"/>
      <c r="AZ36" s="1070" t="s">
        <v>577</v>
      </c>
      <c r="BA36" s="1070"/>
      <c r="BB36" s="1070"/>
      <c r="BC36" s="1070"/>
      <c r="BD36" s="1070"/>
      <c r="BE36" s="1001" t="s">
        <v>414</v>
      </c>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t="s">
        <v>415</v>
      </c>
      <c r="C37" s="1060"/>
      <c r="D37" s="1060"/>
      <c r="E37" s="1060"/>
      <c r="F37" s="1060"/>
      <c r="G37" s="1060"/>
      <c r="H37" s="1060"/>
      <c r="I37" s="1060"/>
      <c r="J37" s="1060"/>
      <c r="K37" s="1060"/>
      <c r="L37" s="1060"/>
      <c r="M37" s="1060"/>
      <c r="N37" s="1060"/>
      <c r="O37" s="1060"/>
      <c r="P37" s="1061"/>
      <c r="Q37" s="1067">
        <v>134</v>
      </c>
      <c r="R37" s="1068"/>
      <c r="S37" s="1068"/>
      <c r="T37" s="1068"/>
      <c r="U37" s="1068"/>
      <c r="V37" s="1068">
        <v>7</v>
      </c>
      <c r="W37" s="1068"/>
      <c r="X37" s="1068"/>
      <c r="Y37" s="1068"/>
      <c r="Z37" s="1068"/>
      <c r="AA37" s="1068">
        <v>127</v>
      </c>
      <c r="AB37" s="1068"/>
      <c r="AC37" s="1068"/>
      <c r="AD37" s="1068"/>
      <c r="AE37" s="1069"/>
      <c r="AF37" s="1064">
        <v>48</v>
      </c>
      <c r="AG37" s="1065"/>
      <c r="AH37" s="1065"/>
      <c r="AI37" s="1065"/>
      <c r="AJ37" s="1066"/>
      <c r="AK37" s="1009">
        <v>4</v>
      </c>
      <c r="AL37" s="1000"/>
      <c r="AM37" s="1000"/>
      <c r="AN37" s="1000"/>
      <c r="AO37" s="1000"/>
      <c r="AP37" s="1000" t="s">
        <v>592</v>
      </c>
      <c r="AQ37" s="1000"/>
      <c r="AR37" s="1000"/>
      <c r="AS37" s="1000"/>
      <c r="AT37" s="1000"/>
      <c r="AU37" s="1000" t="s">
        <v>577</v>
      </c>
      <c r="AV37" s="1000"/>
      <c r="AW37" s="1000"/>
      <c r="AX37" s="1000"/>
      <c r="AY37" s="1000"/>
      <c r="AZ37" s="1070" t="s">
        <v>577</v>
      </c>
      <c r="BA37" s="1070"/>
      <c r="BB37" s="1070"/>
      <c r="BC37" s="1070"/>
      <c r="BD37" s="1070"/>
      <c r="BE37" s="1001" t="s">
        <v>412</v>
      </c>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416</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390</v>
      </c>
      <c r="B63" s="966" t="s">
        <v>417</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4255</v>
      </c>
      <c r="AG63" s="988"/>
      <c r="AH63" s="988"/>
      <c r="AI63" s="988"/>
      <c r="AJ63" s="1051"/>
      <c r="AK63" s="1052"/>
      <c r="AL63" s="992"/>
      <c r="AM63" s="992"/>
      <c r="AN63" s="992"/>
      <c r="AO63" s="992"/>
      <c r="AP63" s="988">
        <v>15546</v>
      </c>
      <c r="AQ63" s="988"/>
      <c r="AR63" s="988"/>
      <c r="AS63" s="988"/>
      <c r="AT63" s="988"/>
      <c r="AU63" s="988">
        <v>12134</v>
      </c>
      <c r="AV63" s="988"/>
      <c r="AW63" s="988"/>
      <c r="AX63" s="988"/>
      <c r="AY63" s="988"/>
      <c r="AZ63" s="1046"/>
      <c r="BA63" s="1046"/>
      <c r="BB63" s="1046"/>
      <c r="BC63" s="1046"/>
      <c r="BD63" s="1046"/>
      <c r="BE63" s="989"/>
      <c r="BF63" s="989"/>
      <c r="BG63" s="989"/>
      <c r="BH63" s="989"/>
      <c r="BI63" s="990"/>
      <c r="BJ63" s="1047" t="s">
        <v>127</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419</v>
      </c>
      <c r="B66" s="1025"/>
      <c r="C66" s="1025"/>
      <c r="D66" s="1025"/>
      <c r="E66" s="1025"/>
      <c r="F66" s="1025"/>
      <c r="G66" s="1025"/>
      <c r="H66" s="1025"/>
      <c r="I66" s="1025"/>
      <c r="J66" s="1025"/>
      <c r="K66" s="1025"/>
      <c r="L66" s="1025"/>
      <c r="M66" s="1025"/>
      <c r="N66" s="1025"/>
      <c r="O66" s="1025"/>
      <c r="P66" s="1026"/>
      <c r="Q66" s="1030" t="s">
        <v>394</v>
      </c>
      <c r="R66" s="1031"/>
      <c r="S66" s="1031"/>
      <c r="T66" s="1031"/>
      <c r="U66" s="1032"/>
      <c r="V66" s="1030" t="s">
        <v>395</v>
      </c>
      <c r="W66" s="1031"/>
      <c r="X66" s="1031"/>
      <c r="Y66" s="1031"/>
      <c r="Z66" s="1032"/>
      <c r="AA66" s="1030" t="s">
        <v>396</v>
      </c>
      <c r="AB66" s="1031"/>
      <c r="AC66" s="1031"/>
      <c r="AD66" s="1031"/>
      <c r="AE66" s="1032"/>
      <c r="AF66" s="1036" t="s">
        <v>397</v>
      </c>
      <c r="AG66" s="1037"/>
      <c r="AH66" s="1037"/>
      <c r="AI66" s="1037"/>
      <c r="AJ66" s="1038"/>
      <c r="AK66" s="1030" t="s">
        <v>398</v>
      </c>
      <c r="AL66" s="1025"/>
      <c r="AM66" s="1025"/>
      <c r="AN66" s="1025"/>
      <c r="AO66" s="1026"/>
      <c r="AP66" s="1030" t="s">
        <v>399</v>
      </c>
      <c r="AQ66" s="1031"/>
      <c r="AR66" s="1031"/>
      <c r="AS66" s="1031"/>
      <c r="AT66" s="1032"/>
      <c r="AU66" s="1030" t="s">
        <v>420</v>
      </c>
      <c r="AV66" s="1031"/>
      <c r="AW66" s="1031"/>
      <c r="AX66" s="1031"/>
      <c r="AY66" s="1032"/>
      <c r="AZ66" s="1030" t="s">
        <v>375</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582</v>
      </c>
      <c r="C68" s="1015"/>
      <c r="D68" s="1015"/>
      <c r="E68" s="1015"/>
      <c r="F68" s="1015"/>
      <c r="G68" s="1015"/>
      <c r="H68" s="1015"/>
      <c r="I68" s="1015"/>
      <c r="J68" s="1015"/>
      <c r="K68" s="1015"/>
      <c r="L68" s="1015"/>
      <c r="M68" s="1015"/>
      <c r="N68" s="1015"/>
      <c r="O68" s="1015"/>
      <c r="P68" s="1016"/>
      <c r="Q68" s="1017">
        <v>6390</v>
      </c>
      <c r="R68" s="1011"/>
      <c r="S68" s="1011"/>
      <c r="T68" s="1011"/>
      <c r="U68" s="1011"/>
      <c r="V68" s="1011">
        <v>6838</v>
      </c>
      <c r="W68" s="1011"/>
      <c r="X68" s="1011"/>
      <c r="Y68" s="1011"/>
      <c r="Z68" s="1011"/>
      <c r="AA68" s="1011">
        <v>-448</v>
      </c>
      <c r="AB68" s="1011"/>
      <c r="AC68" s="1011"/>
      <c r="AD68" s="1011"/>
      <c r="AE68" s="1011"/>
      <c r="AF68" s="1011">
        <v>3444</v>
      </c>
      <c r="AG68" s="1011"/>
      <c r="AH68" s="1011"/>
      <c r="AI68" s="1011"/>
      <c r="AJ68" s="1011"/>
      <c r="AK68" s="1011" t="s">
        <v>592</v>
      </c>
      <c r="AL68" s="1011"/>
      <c r="AM68" s="1011"/>
      <c r="AN68" s="1011"/>
      <c r="AO68" s="1011"/>
      <c r="AP68" s="1011">
        <v>19401</v>
      </c>
      <c r="AQ68" s="1011"/>
      <c r="AR68" s="1011"/>
      <c r="AS68" s="1011"/>
      <c r="AT68" s="1011"/>
      <c r="AU68" s="1011" t="s">
        <v>592</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583</v>
      </c>
      <c r="C69" s="1004"/>
      <c r="D69" s="1004"/>
      <c r="E69" s="1004"/>
      <c r="F69" s="1004"/>
      <c r="G69" s="1004"/>
      <c r="H69" s="1004"/>
      <c r="I69" s="1004"/>
      <c r="J69" s="1004"/>
      <c r="K69" s="1004"/>
      <c r="L69" s="1004"/>
      <c r="M69" s="1004"/>
      <c r="N69" s="1004"/>
      <c r="O69" s="1004"/>
      <c r="P69" s="1005"/>
      <c r="Q69" s="1006">
        <v>78</v>
      </c>
      <c r="R69" s="1000"/>
      <c r="S69" s="1000"/>
      <c r="T69" s="1000"/>
      <c r="U69" s="1000"/>
      <c r="V69" s="1000">
        <v>74</v>
      </c>
      <c r="W69" s="1000"/>
      <c r="X69" s="1000"/>
      <c r="Y69" s="1000"/>
      <c r="Z69" s="1000"/>
      <c r="AA69" s="1000">
        <v>4</v>
      </c>
      <c r="AB69" s="1000"/>
      <c r="AC69" s="1000"/>
      <c r="AD69" s="1000"/>
      <c r="AE69" s="1000"/>
      <c r="AF69" s="1000">
        <v>4</v>
      </c>
      <c r="AG69" s="1000"/>
      <c r="AH69" s="1000"/>
      <c r="AI69" s="1000"/>
      <c r="AJ69" s="1000"/>
      <c r="AK69" s="1000" t="s">
        <v>592</v>
      </c>
      <c r="AL69" s="1000"/>
      <c r="AM69" s="1000"/>
      <c r="AN69" s="1000"/>
      <c r="AO69" s="1000"/>
      <c r="AP69" s="1000" t="s">
        <v>592</v>
      </c>
      <c r="AQ69" s="1000"/>
      <c r="AR69" s="1000"/>
      <c r="AS69" s="1000"/>
      <c r="AT69" s="1000"/>
      <c r="AU69" s="1000" t="s">
        <v>592</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584</v>
      </c>
      <c r="C70" s="1004"/>
      <c r="D70" s="1004"/>
      <c r="E70" s="1004"/>
      <c r="F70" s="1004"/>
      <c r="G70" s="1004"/>
      <c r="H70" s="1004"/>
      <c r="I70" s="1004"/>
      <c r="J70" s="1004"/>
      <c r="K70" s="1004"/>
      <c r="L70" s="1004"/>
      <c r="M70" s="1004"/>
      <c r="N70" s="1004"/>
      <c r="O70" s="1004"/>
      <c r="P70" s="1005"/>
      <c r="Q70" s="1006">
        <v>287333</v>
      </c>
      <c r="R70" s="1000"/>
      <c r="S70" s="1000"/>
      <c r="T70" s="1000"/>
      <c r="U70" s="1000"/>
      <c r="V70" s="1000">
        <v>287319</v>
      </c>
      <c r="W70" s="1000"/>
      <c r="X70" s="1000"/>
      <c r="Y70" s="1000"/>
      <c r="Z70" s="1000"/>
      <c r="AA70" s="1000">
        <v>13</v>
      </c>
      <c r="AB70" s="1000"/>
      <c r="AC70" s="1000"/>
      <c r="AD70" s="1000"/>
      <c r="AE70" s="1000"/>
      <c r="AF70" s="1000">
        <v>13</v>
      </c>
      <c r="AG70" s="1000"/>
      <c r="AH70" s="1000"/>
      <c r="AI70" s="1000"/>
      <c r="AJ70" s="1000"/>
      <c r="AK70" s="1000">
        <v>11126</v>
      </c>
      <c r="AL70" s="1000"/>
      <c r="AM70" s="1000"/>
      <c r="AN70" s="1000"/>
      <c r="AO70" s="1000"/>
      <c r="AP70" s="1000" t="s">
        <v>592</v>
      </c>
      <c r="AQ70" s="1000"/>
      <c r="AR70" s="1000"/>
      <c r="AS70" s="1000"/>
      <c r="AT70" s="1000"/>
      <c r="AU70" s="1000" t="s">
        <v>592</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585</v>
      </c>
      <c r="C71" s="1004"/>
      <c r="D71" s="1004"/>
      <c r="E71" s="1004"/>
      <c r="F71" s="1004"/>
      <c r="G71" s="1004"/>
      <c r="H71" s="1004"/>
      <c r="I71" s="1004"/>
      <c r="J71" s="1004"/>
      <c r="K71" s="1004"/>
      <c r="L71" s="1004"/>
      <c r="M71" s="1004"/>
      <c r="N71" s="1004"/>
      <c r="O71" s="1004"/>
      <c r="P71" s="1005"/>
      <c r="Q71" s="1006">
        <v>6793</v>
      </c>
      <c r="R71" s="1000"/>
      <c r="S71" s="1000"/>
      <c r="T71" s="1000"/>
      <c r="U71" s="1000"/>
      <c r="V71" s="1000">
        <v>6562</v>
      </c>
      <c r="W71" s="1000"/>
      <c r="X71" s="1000"/>
      <c r="Y71" s="1000"/>
      <c r="Z71" s="1000"/>
      <c r="AA71" s="1000">
        <v>231</v>
      </c>
      <c r="AB71" s="1000"/>
      <c r="AC71" s="1000"/>
      <c r="AD71" s="1000"/>
      <c r="AE71" s="1000"/>
      <c r="AF71" s="1000">
        <v>231</v>
      </c>
      <c r="AG71" s="1000"/>
      <c r="AH71" s="1000"/>
      <c r="AI71" s="1000"/>
      <c r="AJ71" s="1000"/>
      <c r="AK71" s="1000">
        <v>318</v>
      </c>
      <c r="AL71" s="1000"/>
      <c r="AM71" s="1000"/>
      <c r="AN71" s="1000"/>
      <c r="AO71" s="1000"/>
      <c r="AP71" s="1000" t="s">
        <v>592</v>
      </c>
      <c r="AQ71" s="1000"/>
      <c r="AR71" s="1000"/>
      <c r="AS71" s="1000"/>
      <c r="AT71" s="1000"/>
      <c r="AU71" s="1000" t="s">
        <v>592</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586</v>
      </c>
      <c r="C72" s="1004"/>
      <c r="D72" s="1004"/>
      <c r="E72" s="1004"/>
      <c r="F72" s="1004"/>
      <c r="G72" s="1004"/>
      <c r="H72" s="1004"/>
      <c r="I72" s="1004"/>
      <c r="J72" s="1004"/>
      <c r="K72" s="1004"/>
      <c r="L72" s="1004"/>
      <c r="M72" s="1004"/>
      <c r="N72" s="1004"/>
      <c r="O72" s="1004"/>
      <c r="P72" s="1005"/>
      <c r="Q72" s="1006">
        <v>975</v>
      </c>
      <c r="R72" s="1000"/>
      <c r="S72" s="1000"/>
      <c r="T72" s="1000"/>
      <c r="U72" s="1000"/>
      <c r="V72" s="1000">
        <v>756</v>
      </c>
      <c r="W72" s="1000"/>
      <c r="X72" s="1000"/>
      <c r="Y72" s="1000"/>
      <c r="Z72" s="1000"/>
      <c r="AA72" s="1000">
        <v>219</v>
      </c>
      <c r="AB72" s="1000"/>
      <c r="AC72" s="1000"/>
      <c r="AD72" s="1000"/>
      <c r="AE72" s="1000"/>
      <c r="AF72" s="1000">
        <v>219</v>
      </c>
      <c r="AG72" s="1000"/>
      <c r="AH72" s="1000"/>
      <c r="AI72" s="1000"/>
      <c r="AJ72" s="1000"/>
      <c r="AK72" s="1000" t="s">
        <v>592</v>
      </c>
      <c r="AL72" s="1000"/>
      <c r="AM72" s="1000"/>
      <c r="AN72" s="1000"/>
      <c r="AO72" s="1000"/>
      <c r="AP72" s="1000" t="s">
        <v>592</v>
      </c>
      <c r="AQ72" s="1000"/>
      <c r="AR72" s="1000"/>
      <c r="AS72" s="1000"/>
      <c r="AT72" s="1000"/>
      <c r="AU72" s="1000" t="s">
        <v>592</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587</v>
      </c>
      <c r="C73" s="1004"/>
      <c r="D73" s="1004"/>
      <c r="E73" s="1004"/>
      <c r="F73" s="1004"/>
      <c r="G73" s="1004"/>
      <c r="H73" s="1004"/>
      <c r="I73" s="1004"/>
      <c r="J73" s="1004"/>
      <c r="K73" s="1004"/>
      <c r="L73" s="1004"/>
      <c r="M73" s="1004"/>
      <c r="N73" s="1004"/>
      <c r="O73" s="1004"/>
      <c r="P73" s="1005"/>
      <c r="Q73" s="1006">
        <v>236</v>
      </c>
      <c r="R73" s="1000"/>
      <c r="S73" s="1000"/>
      <c r="T73" s="1000"/>
      <c r="U73" s="1000"/>
      <c r="V73" s="1000">
        <v>232</v>
      </c>
      <c r="W73" s="1000"/>
      <c r="X73" s="1000"/>
      <c r="Y73" s="1000"/>
      <c r="Z73" s="1000"/>
      <c r="AA73" s="1000">
        <v>4</v>
      </c>
      <c r="AB73" s="1000"/>
      <c r="AC73" s="1000"/>
      <c r="AD73" s="1000"/>
      <c r="AE73" s="1000"/>
      <c r="AF73" s="1000">
        <v>4</v>
      </c>
      <c r="AG73" s="1000"/>
      <c r="AH73" s="1000"/>
      <c r="AI73" s="1000"/>
      <c r="AJ73" s="1000"/>
      <c r="AK73" s="1000">
        <v>229</v>
      </c>
      <c r="AL73" s="1000"/>
      <c r="AM73" s="1000"/>
      <c r="AN73" s="1000"/>
      <c r="AO73" s="1000"/>
      <c r="AP73" s="1000" t="s">
        <v>592</v>
      </c>
      <c r="AQ73" s="1000"/>
      <c r="AR73" s="1000"/>
      <c r="AS73" s="1000"/>
      <c r="AT73" s="1000"/>
      <c r="AU73" s="1000" t="s">
        <v>592</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588</v>
      </c>
      <c r="C74" s="1004"/>
      <c r="D74" s="1004"/>
      <c r="E74" s="1004"/>
      <c r="F74" s="1004"/>
      <c r="G74" s="1004"/>
      <c r="H74" s="1004"/>
      <c r="I74" s="1004"/>
      <c r="J74" s="1004"/>
      <c r="K74" s="1004"/>
      <c r="L74" s="1004"/>
      <c r="M74" s="1004"/>
      <c r="N74" s="1004"/>
      <c r="O74" s="1004"/>
      <c r="P74" s="1005"/>
      <c r="Q74" s="1006">
        <v>11</v>
      </c>
      <c r="R74" s="1000"/>
      <c r="S74" s="1000"/>
      <c r="T74" s="1000"/>
      <c r="U74" s="1000"/>
      <c r="V74" s="1000">
        <v>11</v>
      </c>
      <c r="W74" s="1000"/>
      <c r="X74" s="1000"/>
      <c r="Y74" s="1000"/>
      <c r="Z74" s="1000"/>
      <c r="AA74" s="1000" t="s">
        <v>592</v>
      </c>
      <c r="AB74" s="1000"/>
      <c r="AC74" s="1000"/>
      <c r="AD74" s="1000"/>
      <c r="AE74" s="1000"/>
      <c r="AF74" s="1000" t="s">
        <v>592</v>
      </c>
      <c r="AG74" s="1000"/>
      <c r="AH74" s="1000"/>
      <c r="AI74" s="1000"/>
      <c r="AJ74" s="1000"/>
      <c r="AK74" s="1000" t="s">
        <v>592</v>
      </c>
      <c r="AL74" s="1000"/>
      <c r="AM74" s="1000"/>
      <c r="AN74" s="1000"/>
      <c r="AO74" s="1000"/>
      <c r="AP74" s="1000" t="s">
        <v>592</v>
      </c>
      <c r="AQ74" s="1000"/>
      <c r="AR74" s="1000"/>
      <c r="AS74" s="1000"/>
      <c r="AT74" s="1000"/>
      <c r="AU74" s="1000" t="s">
        <v>592</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589</v>
      </c>
      <c r="C75" s="1004"/>
      <c r="D75" s="1004"/>
      <c r="E75" s="1004"/>
      <c r="F75" s="1004"/>
      <c r="G75" s="1004"/>
      <c r="H75" s="1004"/>
      <c r="I75" s="1004"/>
      <c r="J75" s="1004"/>
      <c r="K75" s="1004"/>
      <c r="L75" s="1004"/>
      <c r="M75" s="1004"/>
      <c r="N75" s="1004"/>
      <c r="O75" s="1004"/>
      <c r="P75" s="1005"/>
      <c r="Q75" s="1007">
        <v>107</v>
      </c>
      <c r="R75" s="1008"/>
      <c r="S75" s="1008"/>
      <c r="T75" s="1008"/>
      <c r="U75" s="1009"/>
      <c r="V75" s="1010">
        <v>85</v>
      </c>
      <c r="W75" s="1008"/>
      <c r="X75" s="1008"/>
      <c r="Y75" s="1008"/>
      <c r="Z75" s="1009"/>
      <c r="AA75" s="1010">
        <v>22</v>
      </c>
      <c r="AB75" s="1008"/>
      <c r="AC75" s="1008"/>
      <c r="AD75" s="1008"/>
      <c r="AE75" s="1009"/>
      <c r="AF75" s="1010">
        <v>22</v>
      </c>
      <c r="AG75" s="1008"/>
      <c r="AH75" s="1008"/>
      <c r="AI75" s="1008"/>
      <c r="AJ75" s="1009"/>
      <c r="AK75" s="1010">
        <v>33</v>
      </c>
      <c r="AL75" s="1008"/>
      <c r="AM75" s="1008"/>
      <c r="AN75" s="1008"/>
      <c r="AO75" s="1009"/>
      <c r="AP75" s="1010" t="s">
        <v>592</v>
      </c>
      <c r="AQ75" s="1008"/>
      <c r="AR75" s="1008"/>
      <c r="AS75" s="1008"/>
      <c r="AT75" s="1009"/>
      <c r="AU75" s="1010" t="s">
        <v>592</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590</v>
      </c>
      <c r="C76" s="1004"/>
      <c r="D76" s="1004"/>
      <c r="E76" s="1004"/>
      <c r="F76" s="1004"/>
      <c r="G76" s="1004"/>
      <c r="H76" s="1004"/>
      <c r="I76" s="1004"/>
      <c r="J76" s="1004"/>
      <c r="K76" s="1004"/>
      <c r="L76" s="1004"/>
      <c r="M76" s="1004"/>
      <c r="N76" s="1004"/>
      <c r="O76" s="1004"/>
      <c r="P76" s="1005"/>
      <c r="Q76" s="1007">
        <v>1010</v>
      </c>
      <c r="R76" s="1008"/>
      <c r="S76" s="1008"/>
      <c r="T76" s="1008"/>
      <c r="U76" s="1009"/>
      <c r="V76" s="1010">
        <v>913</v>
      </c>
      <c r="W76" s="1008"/>
      <c r="X76" s="1008"/>
      <c r="Y76" s="1008"/>
      <c r="Z76" s="1009"/>
      <c r="AA76" s="1010">
        <v>97</v>
      </c>
      <c r="AB76" s="1008"/>
      <c r="AC76" s="1008"/>
      <c r="AD76" s="1008"/>
      <c r="AE76" s="1009"/>
      <c r="AF76" s="1010">
        <v>97</v>
      </c>
      <c r="AG76" s="1008"/>
      <c r="AH76" s="1008"/>
      <c r="AI76" s="1008"/>
      <c r="AJ76" s="1009"/>
      <c r="AK76" s="1010" t="s">
        <v>592</v>
      </c>
      <c r="AL76" s="1008"/>
      <c r="AM76" s="1008"/>
      <c r="AN76" s="1008"/>
      <c r="AO76" s="1009"/>
      <c r="AP76" s="1010">
        <v>149</v>
      </c>
      <c r="AQ76" s="1008"/>
      <c r="AR76" s="1008"/>
      <c r="AS76" s="1008"/>
      <c r="AT76" s="1009"/>
      <c r="AU76" s="1010">
        <v>108</v>
      </c>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t="s">
        <v>591</v>
      </c>
      <c r="C77" s="1004"/>
      <c r="D77" s="1004"/>
      <c r="E77" s="1004"/>
      <c r="F77" s="1004"/>
      <c r="G77" s="1004"/>
      <c r="H77" s="1004"/>
      <c r="I77" s="1004"/>
      <c r="J77" s="1004"/>
      <c r="K77" s="1004"/>
      <c r="L77" s="1004"/>
      <c r="M77" s="1004"/>
      <c r="N77" s="1004"/>
      <c r="O77" s="1004"/>
      <c r="P77" s="1005"/>
      <c r="Q77" s="1007">
        <v>54</v>
      </c>
      <c r="R77" s="1008"/>
      <c r="S77" s="1008"/>
      <c r="T77" s="1008"/>
      <c r="U77" s="1009"/>
      <c r="V77" s="1010">
        <v>50</v>
      </c>
      <c r="W77" s="1008"/>
      <c r="X77" s="1008"/>
      <c r="Y77" s="1008"/>
      <c r="Z77" s="1009"/>
      <c r="AA77" s="1010">
        <v>4</v>
      </c>
      <c r="AB77" s="1008"/>
      <c r="AC77" s="1008"/>
      <c r="AD77" s="1008"/>
      <c r="AE77" s="1009"/>
      <c r="AF77" s="1010">
        <v>4</v>
      </c>
      <c r="AG77" s="1008"/>
      <c r="AH77" s="1008"/>
      <c r="AI77" s="1008"/>
      <c r="AJ77" s="1009"/>
      <c r="AK77" s="1010" t="s">
        <v>592</v>
      </c>
      <c r="AL77" s="1008"/>
      <c r="AM77" s="1008"/>
      <c r="AN77" s="1008"/>
      <c r="AO77" s="1009"/>
      <c r="AP77" s="1010" t="s">
        <v>592</v>
      </c>
      <c r="AQ77" s="1008"/>
      <c r="AR77" s="1008"/>
      <c r="AS77" s="1008"/>
      <c r="AT77" s="1009"/>
      <c r="AU77" s="1010" t="s">
        <v>592</v>
      </c>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390</v>
      </c>
      <c r="B88" s="966" t="s">
        <v>421</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4038</v>
      </c>
      <c r="AG88" s="988"/>
      <c r="AH88" s="988"/>
      <c r="AI88" s="988"/>
      <c r="AJ88" s="988"/>
      <c r="AK88" s="992"/>
      <c r="AL88" s="992"/>
      <c r="AM88" s="992"/>
      <c r="AN88" s="992"/>
      <c r="AO88" s="992"/>
      <c r="AP88" s="988">
        <v>19550</v>
      </c>
      <c r="AQ88" s="988"/>
      <c r="AR88" s="988"/>
      <c r="AS88" s="988"/>
      <c r="AT88" s="988"/>
      <c r="AU88" s="988">
        <v>108</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966" t="s">
        <v>422</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363</v>
      </c>
      <c r="CS102" s="982"/>
      <c r="CT102" s="982"/>
      <c r="CU102" s="982"/>
      <c r="CV102" s="983"/>
      <c r="CW102" s="981">
        <v>3</v>
      </c>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423</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424</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427</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428</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429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430</v>
      </c>
      <c r="AB109" s="925"/>
      <c r="AC109" s="925"/>
      <c r="AD109" s="925"/>
      <c r="AE109" s="926"/>
      <c r="AF109" s="927" t="s">
        <v>431</v>
      </c>
      <c r="AG109" s="925"/>
      <c r="AH109" s="925"/>
      <c r="AI109" s="925"/>
      <c r="AJ109" s="926"/>
      <c r="AK109" s="927" t="s">
        <v>302</v>
      </c>
      <c r="AL109" s="925"/>
      <c r="AM109" s="925"/>
      <c r="AN109" s="925"/>
      <c r="AO109" s="926"/>
      <c r="AP109" s="927" t="s">
        <v>432</v>
      </c>
      <c r="AQ109" s="925"/>
      <c r="AR109" s="925"/>
      <c r="AS109" s="925"/>
      <c r="AT109" s="958"/>
      <c r="AU109" s="924" t="s">
        <v>429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430</v>
      </c>
      <c r="BR109" s="925"/>
      <c r="BS109" s="925"/>
      <c r="BT109" s="925"/>
      <c r="BU109" s="926"/>
      <c r="BV109" s="927" t="s">
        <v>431</v>
      </c>
      <c r="BW109" s="925"/>
      <c r="BX109" s="925"/>
      <c r="BY109" s="925"/>
      <c r="BZ109" s="926"/>
      <c r="CA109" s="927" t="s">
        <v>302</v>
      </c>
      <c r="CB109" s="925"/>
      <c r="CC109" s="925"/>
      <c r="CD109" s="925"/>
      <c r="CE109" s="926"/>
      <c r="CF109" s="965" t="s">
        <v>432</v>
      </c>
      <c r="CG109" s="965"/>
      <c r="CH109" s="965"/>
      <c r="CI109" s="965"/>
      <c r="CJ109" s="965"/>
      <c r="CK109" s="927" t="s">
        <v>433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430</v>
      </c>
      <c r="DH109" s="925"/>
      <c r="DI109" s="925"/>
      <c r="DJ109" s="925"/>
      <c r="DK109" s="926"/>
      <c r="DL109" s="927" t="s">
        <v>431</v>
      </c>
      <c r="DM109" s="925"/>
      <c r="DN109" s="925"/>
      <c r="DO109" s="925"/>
      <c r="DP109" s="926"/>
      <c r="DQ109" s="927" t="s">
        <v>302</v>
      </c>
      <c r="DR109" s="925"/>
      <c r="DS109" s="925"/>
      <c r="DT109" s="925"/>
      <c r="DU109" s="926"/>
      <c r="DV109" s="927" t="s">
        <v>432</v>
      </c>
      <c r="DW109" s="925"/>
      <c r="DX109" s="925"/>
      <c r="DY109" s="925"/>
      <c r="DZ109" s="958"/>
    </row>
    <row r="110" spans="1:131" s="226" customFormat="1" ht="26.25" customHeight="1" x14ac:dyDescent="0.15">
      <c r="A110" s="836" t="s">
        <v>434</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1844850</v>
      </c>
      <c r="AB110" s="918"/>
      <c r="AC110" s="918"/>
      <c r="AD110" s="918"/>
      <c r="AE110" s="919"/>
      <c r="AF110" s="920">
        <v>1748250</v>
      </c>
      <c r="AG110" s="918"/>
      <c r="AH110" s="918"/>
      <c r="AI110" s="918"/>
      <c r="AJ110" s="919"/>
      <c r="AK110" s="920">
        <v>1908882</v>
      </c>
      <c r="AL110" s="918"/>
      <c r="AM110" s="918"/>
      <c r="AN110" s="918"/>
      <c r="AO110" s="919"/>
      <c r="AP110" s="921">
        <v>18.899999999999999</v>
      </c>
      <c r="AQ110" s="922"/>
      <c r="AR110" s="922"/>
      <c r="AS110" s="922"/>
      <c r="AT110" s="923"/>
      <c r="AU110" s="959" t="s">
        <v>73</v>
      </c>
      <c r="AV110" s="960"/>
      <c r="AW110" s="960"/>
      <c r="AX110" s="960"/>
      <c r="AY110" s="960"/>
      <c r="AZ110" s="889" t="s">
        <v>435</v>
      </c>
      <c r="BA110" s="837"/>
      <c r="BB110" s="837"/>
      <c r="BC110" s="837"/>
      <c r="BD110" s="837"/>
      <c r="BE110" s="837"/>
      <c r="BF110" s="837"/>
      <c r="BG110" s="837"/>
      <c r="BH110" s="837"/>
      <c r="BI110" s="837"/>
      <c r="BJ110" s="837"/>
      <c r="BK110" s="837"/>
      <c r="BL110" s="837"/>
      <c r="BM110" s="837"/>
      <c r="BN110" s="837"/>
      <c r="BO110" s="837"/>
      <c r="BP110" s="838"/>
      <c r="BQ110" s="890">
        <v>21204801</v>
      </c>
      <c r="BR110" s="871"/>
      <c r="BS110" s="871"/>
      <c r="BT110" s="871"/>
      <c r="BU110" s="871"/>
      <c r="BV110" s="871">
        <v>21517861</v>
      </c>
      <c r="BW110" s="871"/>
      <c r="BX110" s="871"/>
      <c r="BY110" s="871"/>
      <c r="BZ110" s="871"/>
      <c r="CA110" s="871">
        <v>19762317</v>
      </c>
      <c r="CB110" s="871"/>
      <c r="CC110" s="871"/>
      <c r="CD110" s="871"/>
      <c r="CE110" s="871"/>
      <c r="CF110" s="895">
        <v>196.2</v>
      </c>
      <c r="CG110" s="896"/>
      <c r="CH110" s="896"/>
      <c r="CI110" s="896"/>
      <c r="CJ110" s="896"/>
      <c r="CK110" s="955" t="s">
        <v>436</v>
      </c>
      <c r="CL110" s="848"/>
      <c r="CM110" s="889" t="s">
        <v>437</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438</v>
      </c>
      <c r="DH110" s="871"/>
      <c r="DI110" s="871"/>
      <c r="DJ110" s="871"/>
      <c r="DK110" s="871"/>
      <c r="DL110" s="871" t="s">
        <v>127</v>
      </c>
      <c r="DM110" s="871"/>
      <c r="DN110" s="871"/>
      <c r="DO110" s="871"/>
      <c r="DP110" s="871"/>
      <c r="DQ110" s="871" t="s">
        <v>438</v>
      </c>
      <c r="DR110" s="871"/>
      <c r="DS110" s="871"/>
      <c r="DT110" s="871"/>
      <c r="DU110" s="871"/>
      <c r="DV110" s="872" t="s">
        <v>127</v>
      </c>
      <c r="DW110" s="872"/>
      <c r="DX110" s="872"/>
      <c r="DY110" s="872"/>
      <c r="DZ110" s="873"/>
    </row>
    <row r="111" spans="1:131" s="226" customFormat="1" ht="26.25" customHeight="1" x14ac:dyDescent="0.15">
      <c r="A111" s="803" t="s">
        <v>439</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127</v>
      </c>
      <c r="AB111" s="948"/>
      <c r="AC111" s="948"/>
      <c r="AD111" s="948"/>
      <c r="AE111" s="949"/>
      <c r="AF111" s="950" t="s">
        <v>127</v>
      </c>
      <c r="AG111" s="948"/>
      <c r="AH111" s="948"/>
      <c r="AI111" s="948"/>
      <c r="AJ111" s="949"/>
      <c r="AK111" s="950" t="s">
        <v>440</v>
      </c>
      <c r="AL111" s="948"/>
      <c r="AM111" s="948"/>
      <c r="AN111" s="948"/>
      <c r="AO111" s="949"/>
      <c r="AP111" s="951" t="s">
        <v>127</v>
      </c>
      <c r="AQ111" s="952"/>
      <c r="AR111" s="952"/>
      <c r="AS111" s="952"/>
      <c r="AT111" s="953"/>
      <c r="AU111" s="961"/>
      <c r="AV111" s="962"/>
      <c r="AW111" s="962"/>
      <c r="AX111" s="962"/>
      <c r="AY111" s="962"/>
      <c r="AZ111" s="844" t="s">
        <v>441</v>
      </c>
      <c r="BA111" s="781"/>
      <c r="BB111" s="781"/>
      <c r="BC111" s="781"/>
      <c r="BD111" s="781"/>
      <c r="BE111" s="781"/>
      <c r="BF111" s="781"/>
      <c r="BG111" s="781"/>
      <c r="BH111" s="781"/>
      <c r="BI111" s="781"/>
      <c r="BJ111" s="781"/>
      <c r="BK111" s="781"/>
      <c r="BL111" s="781"/>
      <c r="BM111" s="781"/>
      <c r="BN111" s="781"/>
      <c r="BO111" s="781"/>
      <c r="BP111" s="782"/>
      <c r="BQ111" s="845">
        <v>100885</v>
      </c>
      <c r="BR111" s="846"/>
      <c r="BS111" s="846"/>
      <c r="BT111" s="846"/>
      <c r="BU111" s="846"/>
      <c r="BV111" s="846">
        <v>81522</v>
      </c>
      <c r="BW111" s="846"/>
      <c r="BX111" s="846"/>
      <c r="BY111" s="846"/>
      <c r="BZ111" s="846"/>
      <c r="CA111" s="846">
        <v>64401</v>
      </c>
      <c r="CB111" s="846"/>
      <c r="CC111" s="846"/>
      <c r="CD111" s="846"/>
      <c r="CE111" s="846"/>
      <c r="CF111" s="904">
        <v>0.6</v>
      </c>
      <c r="CG111" s="905"/>
      <c r="CH111" s="905"/>
      <c r="CI111" s="905"/>
      <c r="CJ111" s="905"/>
      <c r="CK111" s="956"/>
      <c r="CL111" s="850"/>
      <c r="CM111" s="844" t="s">
        <v>442</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127</v>
      </c>
      <c r="DH111" s="846"/>
      <c r="DI111" s="846"/>
      <c r="DJ111" s="846"/>
      <c r="DK111" s="846"/>
      <c r="DL111" s="846" t="s">
        <v>438</v>
      </c>
      <c r="DM111" s="846"/>
      <c r="DN111" s="846"/>
      <c r="DO111" s="846"/>
      <c r="DP111" s="846"/>
      <c r="DQ111" s="846" t="s">
        <v>440</v>
      </c>
      <c r="DR111" s="846"/>
      <c r="DS111" s="846"/>
      <c r="DT111" s="846"/>
      <c r="DU111" s="846"/>
      <c r="DV111" s="823" t="s">
        <v>438</v>
      </c>
      <c r="DW111" s="823"/>
      <c r="DX111" s="823"/>
      <c r="DY111" s="823"/>
      <c r="DZ111" s="824"/>
    </row>
    <row r="112" spans="1:131" s="226" customFormat="1" ht="26.25" customHeight="1" x14ac:dyDescent="0.15">
      <c r="A112" s="941" t="s">
        <v>443</v>
      </c>
      <c r="B112" s="942"/>
      <c r="C112" s="781" t="s">
        <v>444</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127</v>
      </c>
      <c r="AB112" s="809"/>
      <c r="AC112" s="809"/>
      <c r="AD112" s="809"/>
      <c r="AE112" s="810"/>
      <c r="AF112" s="811" t="s">
        <v>127</v>
      </c>
      <c r="AG112" s="809"/>
      <c r="AH112" s="809"/>
      <c r="AI112" s="809"/>
      <c r="AJ112" s="810"/>
      <c r="AK112" s="811" t="s">
        <v>438</v>
      </c>
      <c r="AL112" s="809"/>
      <c r="AM112" s="809"/>
      <c r="AN112" s="809"/>
      <c r="AO112" s="810"/>
      <c r="AP112" s="853" t="s">
        <v>127</v>
      </c>
      <c r="AQ112" s="854"/>
      <c r="AR112" s="854"/>
      <c r="AS112" s="854"/>
      <c r="AT112" s="855"/>
      <c r="AU112" s="961"/>
      <c r="AV112" s="962"/>
      <c r="AW112" s="962"/>
      <c r="AX112" s="962"/>
      <c r="AY112" s="962"/>
      <c r="AZ112" s="844" t="s">
        <v>445</v>
      </c>
      <c r="BA112" s="781"/>
      <c r="BB112" s="781"/>
      <c r="BC112" s="781"/>
      <c r="BD112" s="781"/>
      <c r="BE112" s="781"/>
      <c r="BF112" s="781"/>
      <c r="BG112" s="781"/>
      <c r="BH112" s="781"/>
      <c r="BI112" s="781"/>
      <c r="BJ112" s="781"/>
      <c r="BK112" s="781"/>
      <c r="BL112" s="781"/>
      <c r="BM112" s="781"/>
      <c r="BN112" s="781"/>
      <c r="BO112" s="781"/>
      <c r="BP112" s="782"/>
      <c r="BQ112" s="845">
        <v>14588552</v>
      </c>
      <c r="BR112" s="846"/>
      <c r="BS112" s="846"/>
      <c r="BT112" s="846"/>
      <c r="BU112" s="846"/>
      <c r="BV112" s="846">
        <v>13238384</v>
      </c>
      <c r="BW112" s="846"/>
      <c r="BX112" s="846"/>
      <c r="BY112" s="846"/>
      <c r="BZ112" s="846"/>
      <c r="CA112" s="846">
        <v>12134472</v>
      </c>
      <c r="CB112" s="846"/>
      <c r="CC112" s="846"/>
      <c r="CD112" s="846"/>
      <c r="CE112" s="846"/>
      <c r="CF112" s="904">
        <v>120.4</v>
      </c>
      <c r="CG112" s="905"/>
      <c r="CH112" s="905"/>
      <c r="CI112" s="905"/>
      <c r="CJ112" s="905"/>
      <c r="CK112" s="956"/>
      <c r="CL112" s="850"/>
      <c r="CM112" s="844" t="s">
        <v>446</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v>9000</v>
      </c>
      <c r="DH112" s="846"/>
      <c r="DI112" s="846"/>
      <c r="DJ112" s="846"/>
      <c r="DK112" s="846"/>
      <c r="DL112" s="846">
        <v>9000</v>
      </c>
      <c r="DM112" s="846"/>
      <c r="DN112" s="846"/>
      <c r="DO112" s="846"/>
      <c r="DP112" s="846"/>
      <c r="DQ112" s="846">
        <v>9000</v>
      </c>
      <c r="DR112" s="846"/>
      <c r="DS112" s="846"/>
      <c r="DT112" s="846"/>
      <c r="DU112" s="846"/>
      <c r="DV112" s="823">
        <v>0.1</v>
      </c>
      <c r="DW112" s="823"/>
      <c r="DX112" s="823"/>
      <c r="DY112" s="823"/>
      <c r="DZ112" s="824"/>
    </row>
    <row r="113" spans="1:130" s="226" customFormat="1" ht="26.25" customHeight="1" x14ac:dyDescent="0.15">
      <c r="A113" s="943"/>
      <c r="B113" s="944"/>
      <c r="C113" s="781" t="s">
        <v>447</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1689850</v>
      </c>
      <c r="AB113" s="948"/>
      <c r="AC113" s="948"/>
      <c r="AD113" s="948"/>
      <c r="AE113" s="949"/>
      <c r="AF113" s="950">
        <v>1635672</v>
      </c>
      <c r="AG113" s="948"/>
      <c r="AH113" s="948"/>
      <c r="AI113" s="948"/>
      <c r="AJ113" s="949"/>
      <c r="AK113" s="950">
        <v>1611729</v>
      </c>
      <c r="AL113" s="948"/>
      <c r="AM113" s="948"/>
      <c r="AN113" s="948"/>
      <c r="AO113" s="949"/>
      <c r="AP113" s="951">
        <v>16</v>
      </c>
      <c r="AQ113" s="952"/>
      <c r="AR113" s="952"/>
      <c r="AS113" s="952"/>
      <c r="AT113" s="953"/>
      <c r="AU113" s="961"/>
      <c r="AV113" s="962"/>
      <c r="AW113" s="962"/>
      <c r="AX113" s="962"/>
      <c r="AY113" s="962"/>
      <c r="AZ113" s="844" t="s">
        <v>448</v>
      </c>
      <c r="BA113" s="781"/>
      <c r="BB113" s="781"/>
      <c r="BC113" s="781"/>
      <c r="BD113" s="781"/>
      <c r="BE113" s="781"/>
      <c r="BF113" s="781"/>
      <c r="BG113" s="781"/>
      <c r="BH113" s="781"/>
      <c r="BI113" s="781"/>
      <c r="BJ113" s="781"/>
      <c r="BK113" s="781"/>
      <c r="BL113" s="781"/>
      <c r="BM113" s="781"/>
      <c r="BN113" s="781"/>
      <c r="BO113" s="781"/>
      <c r="BP113" s="782"/>
      <c r="BQ113" s="845">
        <v>195545</v>
      </c>
      <c r="BR113" s="846"/>
      <c r="BS113" s="846"/>
      <c r="BT113" s="846"/>
      <c r="BU113" s="846"/>
      <c r="BV113" s="846">
        <v>151608</v>
      </c>
      <c r="BW113" s="846"/>
      <c r="BX113" s="846"/>
      <c r="BY113" s="846"/>
      <c r="BZ113" s="846"/>
      <c r="CA113" s="846">
        <v>107846</v>
      </c>
      <c r="CB113" s="846"/>
      <c r="CC113" s="846"/>
      <c r="CD113" s="846"/>
      <c r="CE113" s="846"/>
      <c r="CF113" s="904">
        <v>1.1000000000000001</v>
      </c>
      <c r="CG113" s="905"/>
      <c r="CH113" s="905"/>
      <c r="CI113" s="905"/>
      <c r="CJ113" s="905"/>
      <c r="CK113" s="956"/>
      <c r="CL113" s="850"/>
      <c r="CM113" s="844" t="s">
        <v>449</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127</v>
      </c>
      <c r="DH113" s="809"/>
      <c r="DI113" s="809"/>
      <c r="DJ113" s="809"/>
      <c r="DK113" s="810"/>
      <c r="DL113" s="811" t="s">
        <v>438</v>
      </c>
      <c r="DM113" s="809"/>
      <c r="DN113" s="809"/>
      <c r="DO113" s="809"/>
      <c r="DP113" s="810"/>
      <c r="DQ113" s="811" t="s">
        <v>127</v>
      </c>
      <c r="DR113" s="809"/>
      <c r="DS113" s="809"/>
      <c r="DT113" s="809"/>
      <c r="DU113" s="810"/>
      <c r="DV113" s="853" t="s">
        <v>127</v>
      </c>
      <c r="DW113" s="854"/>
      <c r="DX113" s="854"/>
      <c r="DY113" s="854"/>
      <c r="DZ113" s="855"/>
    </row>
    <row r="114" spans="1:130" s="226" customFormat="1" ht="26.25" customHeight="1" x14ac:dyDescent="0.15">
      <c r="A114" s="943"/>
      <c r="B114" s="944"/>
      <c r="C114" s="781" t="s">
        <v>450</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61825</v>
      </c>
      <c r="AB114" s="809"/>
      <c r="AC114" s="809"/>
      <c r="AD114" s="809"/>
      <c r="AE114" s="810"/>
      <c r="AF114" s="811">
        <v>47405</v>
      </c>
      <c r="AG114" s="809"/>
      <c r="AH114" s="809"/>
      <c r="AI114" s="809"/>
      <c r="AJ114" s="810"/>
      <c r="AK114" s="811">
        <v>56046</v>
      </c>
      <c r="AL114" s="809"/>
      <c r="AM114" s="809"/>
      <c r="AN114" s="809"/>
      <c r="AO114" s="810"/>
      <c r="AP114" s="853">
        <v>0.6</v>
      </c>
      <c r="AQ114" s="854"/>
      <c r="AR114" s="854"/>
      <c r="AS114" s="854"/>
      <c r="AT114" s="855"/>
      <c r="AU114" s="961"/>
      <c r="AV114" s="962"/>
      <c r="AW114" s="962"/>
      <c r="AX114" s="962"/>
      <c r="AY114" s="962"/>
      <c r="AZ114" s="844" t="s">
        <v>451</v>
      </c>
      <c r="BA114" s="781"/>
      <c r="BB114" s="781"/>
      <c r="BC114" s="781"/>
      <c r="BD114" s="781"/>
      <c r="BE114" s="781"/>
      <c r="BF114" s="781"/>
      <c r="BG114" s="781"/>
      <c r="BH114" s="781"/>
      <c r="BI114" s="781"/>
      <c r="BJ114" s="781"/>
      <c r="BK114" s="781"/>
      <c r="BL114" s="781"/>
      <c r="BM114" s="781"/>
      <c r="BN114" s="781"/>
      <c r="BO114" s="781"/>
      <c r="BP114" s="782"/>
      <c r="BQ114" s="845">
        <v>1293023</v>
      </c>
      <c r="BR114" s="846"/>
      <c r="BS114" s="846"/>
      <c r="BT114" s="846"/>
      <c r="BU114" s="846"/>
      <c r="BV114" s="846">
        <v>1229537</v>
      </c>
      <c r="BW114" s="846"/>
      <c r="BX114" s="846"/>
      <c r="BY114" s="846"/>
      <c r="BZ114" s="846"/>
      <c r="CA114" s="846">
        <v>1240213</v>
      </c>
      <c r="CB114" s="846"/>
      <c r="CC114" s="846"/>
      <c r="CD114" s="846"/>
      <c r="CE114" s="846"/>
      <c r="CF114" s="904">
        <v>12.3</v>
      </c>
      <c r="CG114" s="905"/>
      <c r="CH114" s="905"/>
      <c r="CI114" s="905"/>
      <c r="CJ114" s="905"/>
      <c r="CK114" s="956"/>
      <c r="CL114" s="850"/>
      <c r="CM114" s="844" t="s">
        <v>452</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127</v>
      </c>
      <c r="DH114" s="809"/>
      <c r="DI114" s="809"/>
      <c r="DJ114" s="809"/>
      <c r="DK114" s="810"/>
      <c r="DL114" s="811" t="s">
        <v>127</v>
      </c>
      <c r="DM114" s="809"/>
      <c r="DN114" s="809"/>
      <c r="DO114" s="809"/>
      <c r="DP114" s="810"/>
      <c r="DQ114" s="811" t="s">
        <v>127</v>
      </c>
      <c r="DR114" s="809"/>
      <c r="DS114" s="809"/>
      <c r="DT114" s="809"/>
      <c r="DU114" s="810"/>
      <c r="DV114" s="853" t="s">
        <v>127</v>
      </c>
      <c r="DW114" s="854"/>
      <c r="DX114" s="854"/>
      <c r="DY114" s="854"/>
      <c r="DZ114" s="855"/>
    </row>
    <row r="115" spans="1:130" s="226" customFormat="1" ht="26.25" customHeight="1" x14ac:dyDescent="0.15">
      <c r="A115" s="943"/>
      <c r="B115" s="944"/>
      <c r="C115" s="781" t="s">
        <v>453</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11198</v>
      </c>
      <c r="AB115" s="948"/>
      <c r="AC115" s="948"/>
      <c r="AD115" s="948"/>
      <c r="AE115" s="949"/>
      <c r="AF115" s="950">
        <v>9846</v>
      </c>
      <c r="AG115" s="948"/>
      <c r="AH115" s="948"/>
      <c r="AI115" s="948"/>
      <c r="AJ115" s="949"/>
      <c r="AK115" s="950">
        <v>8992</v>
      </c>
      <c r="AL115" s="948"/>
      <c r="AM115" s="948"/>
      <c r="AN115" s="948"/>
      <c r="AO115" s="949"/>
      <c r="AP115" s="951">
        <v>0.1</v>
      </c>
      <c r="AQ115" s="952"/>
      <c r="AR115" s="952"/>
      <c r="AS115" s="952"/>
      <c r="AT115" s="953"/>
      <c r="AU115" s="961"/>
      <c r="AV115" s="962"/>
      <c r="AW115" s="962"/>
      <c r="AX115" s="962"/>
      <c r="AY115" s="962"/>
      <c r="AZ115" s="844" t="s">
        <v>454</v>
      </c>
      <c r="BA115" s="781"/>
      <c r="BB115" s="781"/>
      <c r="BC115" s="781"/>
      <c r="BD115" s="781"/>
      <c r="BE115" s="781"/>
      <c r="BF115" s="781"/>
      <c r="BG115" s="781"/>
      <c r="BH115" s="781"/>
      <c r="BI115" s="781"/>
      <c r="BJ115" s="781"/>
      <c r="BK115" s="781"/>
      <c r="BL115" s="781"/>
      <c r="BM115" s="781"/>
      <c r="BN115" s="781"/>
      <c r="BO115" s="781"/>
      <c r="BP115" s="782"/>
      <c r="BQ115" s="845">
        <v>652</v>
      </c>
      <c r="BR115" s="846"/>
      <c r="BS115" s="846"/>
      <c r="BT115" s="846"/>
      <c r="BU115" s="846"/>
      <c r="BV115" s="846">
        <v>463</v>
      </c>
      <c r="BW115" s="846"/>
      <c r="BX115" s="846"/>
      <c r="BY115" s="846"/>
      <c r="BZ115" s="846"/>
      <c r="CA115" s="846">
        <v>357</v>
      </c>
      <c r="CB115" s="846"/>
      <c r="CC115" s="846"/>
      <c r="CD115" s="846"/>
      <c r="CE115" s="846"/>
      <c r="CF115" s="904">
        <v>0</v>
      </c>
      <c r="CG115" s="905"/>
      <c r="CH115" s="905"/>
      <c r="CI115" s="905"/>
      <c r="CJ115" s="905"/>
      <c r="CK115" s="956"/>
      <c r="CL115" s="850"/>
      <c r="CM115" s="844" t="s">
        <v>455</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127</v>
      </c>
      <c r="DH115" s="809"/>
      <c r="DI115" s="809"/>
      <c r="DJ115" s="809"/>
      <c r="DK115" s="810"/>
      <c r="DL115" s="811" t="s">
        <v>127</v>
      </c>
      <c r="DM115" s="809"/>
      <c r="DN115" s="809"/>
      <c r="DO115" s="809"/>
      <c r="DP115" s="810"/>
      <c r="DQ115" s="811" t="s">
        <v>127</v>
      </c>
      <c r="DR115" s="809"/>
      <c r="DS115" s="809"/>
      <c r="DT115" s="809"/>
      <c r="DU115" s="810"/>
      <c r="DV115" s="853" t="s">
        <v>127</v>
      </c>
      <c r="DW115" s="854"/>
      <c r="DX115" s="854"/>
      <c r="DY115" s="854"/>
      <c r="DZ115" s="855"/>
    </row>
    <row r="116" spans="1:130" s="226" customFormat="1" ht="26.25" customHeight="1" x14ac:dyDescent="0.15">
      <c r="A116" s="945"/>
      <c r="B116" s="946"/>
      <c r="C116" s="868" t="s">
        <v>456</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335</v>
      </c>
      <c r="AB116" s="809"/>
      <c r="AC116" s="809"/>
      <c r="AD116" s="809"/>
      <c r="AE116" s="810"/>
      <c r="AF116" s="811">
        <v>29</v>
      </c>
      <c r="AG116" s="809"/>
      <c r="AH116" s="809"/>
      <c r="AI116" s="809"/>
      <c r="AJ116" s="810"/>
      <c r="AK116" s="811" t="s">
        <v>127</v>
      </c>
      <c r="AL116" s="809"/>
      <c r="AM116" s="809"/>
      <c r="AN116" s="809"/>
      <c r="AO116" s="810"/>
      <c r="AP116" s="853" t="s">
        <v>127</v>
      </c>
      <c r="AQ116" s="854"/>
      <c r="AR116" s="854"/>
      <c r="AS116" s="854"/>
      <c r="AT116" s="855"/>
      <c r="AU116" s="961"/>
      <c r="AV116" s="962"/>
      <c r="AW116" s="962"/>
      <c r="AX116" s="962"/>
      <c r="AY116" s="962"/>
      <c r="AZ116" s="938" t="s">
        <v>457</v>
      </c>
      <c r="BA116" s="939"/>
      <c r="BB116" s="939"/>
      <c r="BC116" s="939"/>
      <c r="BD116" s="939"/>
      <c r="BE116" s="939"/>
      <c r="BF116" s="939"/>
      <c r="BG116" s="939"/>
      <c r="BH116" s="939"/>
      <c r="BI116" s="939"/>
      <c r="BJ116" s="939"/>
      <c r="BK116" s="939"/>
      <c r="BL116" s="939"/>
      <c r="BM116" s="939"/>
      <c r="BN116" s="939"/>
      <c r="BO116" s="939"/>
      <c r="BP116" s="940"/>
      <c r="BQ116" s="845" t="s">
        <v>438</v>
      </c>
      <c r="BR116" s="846"/>
      <c r="BS116" s="846"/>
      <c r="BT116" s="846"/>
      <c r="BU116" s="846"/>
      <c r="BV116" s="846" t="s">
        <v>127</v>
      </c>
      <c r="BW116" s="846"/>
      <c r="BX116" s="846"/>
      <c r="BY116" s="846"/>
      <c r="BZ116" s="846"/>
      <c r="CA116" s="846" t="s">
        <v>127</v>
      </c>
      <c r="CB116" s="846"/>
      <c r="CC116" s="846"/>
      <c r="CD116" s="846"/>
      <c r="CE116" s="846"/>
      <c r="CF116" s="904" t="s">
        <v>438</v>
      </c>
      <c r="CG116" s="905"/>
      <c r="CH116" s="905"/>
      <c r="CI116" s="905"/>
      <c r="CJ116" s="905"/>
      <c r="CK116" s="956"/>
      <c r="CL116" s="850"/>
      <c r="CM116" s="844" t="s">
        <v>458</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127</v>
      </c>
      <c r="DH116" s="809"/>
      <c r="DI116" s="809"/>
      <c r="DJ116" s="809"/>
      <c r="DK116" s="810"/>
      <c r="DL116" s="811" t="s">
        <v>127</v>
      </c>
      <c r="DM116" s="809"/>
      <c r="DN116" s="809"/>
      <c r="DO116" s="809"/>
      <c r="DP116" s="810"/>
      <c r="DQ116" s="811" t="s">
        <v>127</v>
      </c>
      <c r="DR116" s="809"/>
      <c r="DS116" s="809"/>
      <c r="DT116" s="809"/>
      <c r="DU116" s="810"/>
      <c r="DV116" s="853" t="s">
        <v>127</v>
      </c>
      <c r="DW116" s="854"/>
      <c r="DX116" s="854"/>
      <c r="DY116" s="854"/>
      <c r="DZ116" s="855"/>
    </row>
    <row r="117" spans="1:130" s="226" customFormat="1" ht="26.25" customHeight="1" x14ac:dyDescent="0.15">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459</v>
      </c>
      <c r="Z117" s="926"/>
      <c r="AA117" s="931">
        <v>3608058</v>
      </c>
      <c r="AB117" s="932"/>
      <c r="AC117" s="932"/>
      <c r="AD117" s="932"/>
      <c r="AE117" s="933"/>
      <c r="AF117" s="934">
        <v>3441202</v>
      </c>
      <c r="AG117" s="932"/>
      <c r="AH117" s="932"/>
      <c r="AI117" s="932"/>
      <c r="AJ117" s="933"/>
      <c r="AK117" s="934">
        <v>3585649</v>
      </c>
      <c r="AL117" s="932"/>
      <c r="AM117" s="932"/>
      <c r="AN117" s="932"/>
      <c r="AO117" s="933"/>
      <c r="AP117" s="935"/>
      <c r="AQ117" s="936"/>
      <c r="AR117" s="936"/>
      <c r="AS117" s="936"/>
      <c r="AT117" s="937"/>
      <c r="AU117" s="961"/>
      <c r="AV117" s="962"/>
      <c r="AW117" s="962"/>
      <c r="AX117" s="962"/>
      <c r="AY117" s="962"/>
      <c r="AZ117" s="892" t="s">
        <v>460</v>
      </c>
      <c r="BA117" s="893"/>
      <c r="BB117" s="893"/>
      <c r="BC117" s="893"/>
      <c r="BD117" s="893"/>
      <c r="BE117" s="893"/>
      <c r="BF117" s="893"/>
      <c r="BG117" s="893"/>
      <c r="BH117" s="893"/>
      <c r="BI117" s="893"/>
      <c r="BJ117" s="893"/>
      <c r="BK117" s="893"/>
      <c r="BL117" s="893"/>
      <c r="BM117" s="893"/>
      <c r="BN117" s="893"/>
      <c r="BO117" s="893"/>
      <c r="BP117" s="894"/>
      <c r="BQ117" s="845" t="s">
        <v>127</v>
      </c>
      <c r="BR117" s="846"/>
      <c r="BS117" s="846"/>
      <c r="BT117" s="846"/>
      <c r="BU117" s="846"/>
      <c r="BV117" s="846" t="s">
        <v>127</v>
      </c>
      <c r="BW117" s="846"/>
      <c r="BX117" s="846"/>
      <c r="BY117" s="846"/>
      <c r="BZ117" s="846"/>
      <c r="CA117" s="846" t="s">
        <v>127</v>
      </c>
      <c r="CB117" s="846"/>
      <c r="CC117" s="846"/>
      <c r="CD117" s="846"/>
      <c r="CE117" s="846"/>
      <c r="CF117" s="904" t="s">
        <v>127</v>
      </c>
      <c r="CG117" s="905"/>
      <c r="CH117" s="905"/>
      <c r="CI117" s="905"/>
      <c r="CJ117" s="905"/>
      <c r="CK117" s="956"/>
      <c r="CL117" s="850"/>
      <c r="CM117" s="844" t="s">
        <v>461</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127</v>
      </c>
      <c r="DH117" s="809"/>
      <c r="DI117" s="809"/>
      <c r="DJ117" s="809"/>
      <c r="DK117" s="810"/>
      <c r="DL117" s="811" t="s">
        <v>438</v>
      </c>
      <c r="DM117" s="809"/>
      <c r="DN117" s="809"/>
      <c r="DO117" s="809"/>
      <c r="DP117" s="810"/>
      <c r="DQ117" s="811" t="s">
        <v>127</v>
      </c>
      <c r="DR117" s="809"/>
      <c r="DS117" s="809"/>
      <c r="DT117" s="809"/>
      <c r="DU117" s="810"/>
      <c r="DV117" s="853" t="s">
        <v>127</v>
      </c>
      <c r="DW117" s="854"/>
      <c r="DX117" s="854"/>
      <c r="DY117" s="854"/>
      <c r="DZ117" s="855"/>
    </row>
    <row r="118" spans="1:130" s="226" customFormat="1" ht="26.25" customHeight="1" x14ac:dyDescent="0.15">
      <c r="A118" s="924" t="s">
        <v>433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430</v>
      </c>
      <c r="AB118" s="925"/>
      <c r="AC118" s="925"/>
      <c r="AD118" s="925"/>
      <c r="AE118" s="926"/>
      <c r="AF118" s="927" t="s">
        <v>431</v>
      </c>
      <c r="AG118" s="925"/>
      <c r="AH118" s="925"/>
      <c r="AI118" s="925"/>
      <c r="AJ118" s="926"/>
      <c r="AK118" s="927" t="s">
        <v>302</v>
      </c>
      <c r="AL118" s="925"/>
      <c r="AM118" s="925"/>
      <c r="AN118" s="925"/>
      <c r="AO118" s="926"/>
      <c r="AP118" s="928" t="s">
        <v>432</v>
      </c>
      <c r="AQ118" s="929"/>
      <c r="AR118" s="929"/>
      <c r="AS118" s="929"/>
      <c r="AT118" s="930"/>
      <c r="AU118" s="961"/>
      <c r="AV118" s="962"/>
      <c r="AW118" s="962"/>
      <c r="AX118" s="962"/>
      <c r="AY118" s="962"/>
      <c r="AZ118" s="867" t="s">
        <v>462</v>
      </c>
      <c r="BA118" s="868"/>
      <c r="BB118" s="868"/>
      <c r="BC118" s="868"/>
      <c r="BD118" s="868"/>
      <c r="BE118" s="868"/>
      <c r="BF118" s="868"/>
      <c r="BG118" s="868"/>
      <c r="BH118" s="868"/>
      <c r="BI118" s="868"/>
      <c r="BJ118" s="868"/>
      <c r="BK118" s="868"/>
      <c r="BL118" s="868"/>
      <c r="BM118" s="868"/>
      <c r="BN118" s="868"/>
      <c r="BO118" s="868"/>
      <c r="BP118" s="869"/>
      <c r="BQ118" s="908" t="s">
        <v>438</v>
      </c>
      <c r="BR118" s="874"/>
      <c r="BS118" s="874"/>
      <c r="BT118" s="874"/>
      <c r="BU118" s="874"/>
      <c r="BV118" s="874" t="s">
        <v>127</v>
      </c>
      <c r="BW118" s="874"/>
      <c r="BX118" s="874"/>
      <c r="BY118" s="874"/>
      <c r="BZ118" s="874"/>
      <c r="CA118" s="874" t="s">
        <v>127</v>
      </c>
      <c r="CB118" s="874"/>
      <c r="CC118" s="874"/>
      <c r="CD118" s="874"/>
      <c r="CE118" s="874"/>
      <c r="CF118" s="904" t="s">
        <v>127</v>
      </c>
      <c r="CG118" s="905"/>
      <c r="CH118" s="905"/>
      <c r="CI118" s="905"/>
      <c r="CJ118" s="905"/>
      <c r="CK118" s="956"/>
      <c r="CL118" s="850"/>
      <c r="CM118" s="844" t="s">
        <v>463</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127</v>
      </c>
      <c r="DH118" s="809"/>
      <c r="DI118" s="809"/>
      <c r="DJ118" s="809"/>
      <c r="DK118" s="810"/>
      <c r="DL118" s="811" t="s">
        <v>438</v>
      </c>
      <c r="DM118" s="809"/>
      <c r="DN118" s="809"/>
      <c r="DO118" s="809"/>
      <c r="DP118" s="810"/>
      <c r="DQ118" s="811" t="s">
        <v>127</v>
      </c>
      <c r="DR118" s="809"/>
      <c r="DS118" s="809"/>
      <c r="DT118" s="809"/>
      <c r="DU118" s="810"/>
      <c r="DV118" s="853" t="s">
        <v>438</v>
      </c>
      <c r="DW118" s="854"/>
      <c r="DX118" s="854"/>
      <c r="DY118" s="854"/>
      <c r="DZ118" s="855"/>
    </row>
    <row r="119" spans="1:130" s="226" customFormat="1" ht="26.25" customHeight="1" x14ac:dyDescent="0.15">
      <c r="A119" s="847" t="s">
        <v>436</v>
      </c>
      <c r="B119" s="848"/>
      <c r="C119" s="889" t="s">
        <v>437</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438</v>
      </c>
      <c r="AB119" s="918"/>
      <c r="AC119" s="918"/>
      <c r="AD119" s="918"/>
      <c r="AE119" s="919"/>
      <c r="AF119" s="920" t="s">
        <v>127</v>
      </c>
      <c r="AG119" s="918"/>
      <c r="AH119" s="918"/>
      <c r="AI119" s="918"/>
      <c r="AJ119" s="919"/>
      <c r="AK119" s="920" t="s">
        <v>438</v>
      </c>
      <c r="AL119" s="918"/>
      <c r="AM119" s="918"/>
      <c r="AN119" s="918"/>
      <c r="AO119" s="919"/>
      <c r="AP119" s="921" t="s">
        <v>438</v>
      </c>
      <c r="AQ119" s="922"/>
      <c r="AR119" s="922"/>
      <c r="AS119" s="922"/>
      <c r="AT119" s="923"/>
      <c r="AU119" s="963"/>
      <c r="AV119" s="964"/>
      <c r="AW119" s="964"/>
      <c r="AX119" s="964"/>
      <c r="AY119" s="964"/>
      <c r="AZ119" s="247" t="s">
        <v>185</v>
      </c>
      <c r="BA119" s="247"/>
      <c r="BB119" s="247"/>
      <c r="BC119" s="247"/>
      <c r="BD119" s="247"/>
      <c r="BE119" s="247"/>
      <c r="BF119" s="247"/>
      <c r="BG119" s="247"/>
      <c r="BH119" s="247"/>
      <c r="BI119" s="247"/>
      <c r="BJ119" s="247"/>
      <c r="BK119" s="247"/>
      <c r="BL119" s="247"/>
      <c r="BM119" s="247"/>
      <c r="BN119" s="247"/>
      <c r="BO119" s="906" t="s">
        <v>464</v>
      </c>
      <c r="BP119" s="907"/>
      <c r="BQ119" s="908">
        <v>37383458</v>
      </c>
      <c r="BR119" s="874"/>
      <c r="BS119" s="874"/>
      <c r="BT119" s="874"/>
      <c r="BU119" s="874"/>
      <c r="BV119" s="874">
        <v>36219375</v>
      </c>
      <c r="BW119" s="874"/>
      <c r="BX119" s="874"/>
      <c r="BY119" s="874"/>
      <c r="BZ119" s="874"/>
      <c r="CA119" s="874">
        <v>33309606</v>
      </c>
      <c r="CB119" s="874"/>
      <c r="CC119" s="874"/>
      <c r="CD119" s="874"/>
      <c r="CE119" s="874"/>
      <c r="CF119" s="777"/>
      <c r="CG119" s="778"/>
      <c r="CH119" s="778"/>
      <c r="CI119" s="778"/>
      <c r="CJ119" s="863"/>
      <c r="CK119" s="957"/>
      <c r="CL119" s="852"/>
      <c r="CM119" s="867" t="s">
        <v>465</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91885</v>
      </c>
      <c r="DH119" s="793"/>
      <c r="DI119" s="793"/>
      <c r="DJ119" s="793"/>
      <c r="DK119" s="794"/>
      <c r="DL119" s="795">
        <v>72522</v>
      </c>
      <c r="DM119" s="793"/>
      <c r="DN119" s="793"/>
      <c r="DO119" s="793"/>
      <c r="DP119" s="794"/>
      <c r="DQ119" s="795">
        <v>55401</v>
      </c>
      <c r="DR119" s="793"/>
      <c r="DS119" s="793"/>
      <c r="DT119" s="793"/>
      <c r="DU119" s="794"/>
      <c r="DV119" s="877">
        <v>0.5</v>
      </c>
      <c r="DW119" s="878"/>
      <c r="DX119" s="878"/>
      <c r="DY119" s="878"/>
      <c r="DZ119" s="879"/>
    </row>
    <row r="120" spans="1:130" s="226" customFormat="1" ht="26.25" customHeight="1" x14ac:dyDescent="0.15">
      <c r="A120" s="849"/>
      <c r="B120" s="850"/>
      <c r="C120" s="844" t="s">
        <v>442</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127</v>
      </c>
      <c r="AB120" s="809"/>
      <c r="AC120" s="809"/>
      <c r="AD120" s="809"/>
      <c r="AE120" s="810"/>
      <c r="AF120" s="811" t="s">
        <v>127</v>
      </c>
      <c r="AG120" s="809"/>
      <c r="AH120" s="809"/>
      <c r="AI120" s="809"/>
      <c r="AJ120" s="810"/>
      <c r="AK120" s="811" t="s">
        <v>127</v>
      </c>
      <c r="AL120" s="809"/>
      <c r="AM120" s="809"/>
      <c r="AN120" s="809"/>
      <c r="AO120" s="810"/>
      <c r="AP120" s="853" t="s">
        <v>127</v>
      </c>
      <c r="AQ120" s="854"/>
      <c r="AR120" s="854"/>
      <c r="AS120" s="854"/>
      <c r="AT120" s="855"/>
      <c r="AU120" s="909" t="s">
        <v>466</v>
      </c>
      <c r="AV120" s="910"/>
      <c r="AW120" s="910"/>
      <c r="AX120" s="910"/>
      <c r="AY120" s="911"/>
      <c r="AZ120" s="889" t="s">
        <v>467</v>
      </c>
      <c r="BA120" s="837"/>
      <c r="BB120" s="837"/>
      <c r="BC120" s="837"/>
      <c r="BD120" s="837"/>
      <c r="BE120" s="837"/>
      <c r="BF120" s="837"/>
      <c r="BG120" s="837"/>
      <c r="BH120" s="837"/>
      <c r="BI120" s="837"/>
      <c r="BJ120" s="837"/>
      <c r="BK120" s="837"/>
      <c r="BL120" s="837"/>
      <c r="BM120" s="837"/>
      <c r="BN120" s="837"/>
      <c r="BO120" s="837"/>
      <c r="BP120" s="838"/>
      <c r="BQ120" s="890">
        <v>10761457</v>
      </c>
      <c r="BR120" s="871"/>
      <c r="BS120" s="871"/>
      <c r="BT120" s="871"/>
      <c r="BU120" s="871"/>
      <c r="BV120" s="871">
        <v>10939939</v>
      </c>
      <c r="BW120" s="871"/>
      <c r="BX120" s="871"/>
      <c r="BY120" s="871"/>
      <c r="BZ120" s="871"/>
      <c r="CA120" s="871">
        <v>11029606</v>
      </c>
      <c r="CB120" s="871"/>
      <c r="CC120" s="871"/>
      <c r="CD120" s="871"/>
      <c r="CE120" s="871"/>
      <c r="CF120" s="895">
        <v>109.5</v>
      </c>
      <c r="CG120" s="896"/>
      <c r="CH120" s="896"/>
      <c r="CI120" s="896"/>
      <c r="CJ120" s="896"/>
      <c r="CK120" s="897" t="s">
        <v>468</v>
      </c>
      <c r="CL120" s="881"/>
      <c r="CM120" s="881"/>
      <c r="CN120" s="881"/>
      <c r="CO120" s="882"/>
      <c r="CP120" s="901" t="s">
        <v>469</v>
      </c>
      <c r="CQ120" s="902"/>
      <c r="CR120" s="902"/>
      <c r="CS120" s="902"/>
      <c r="CT120" s="902"/>
      <c r="CU120" s="902"/>
      <c r="CV120" s="902"/>
      <c r="CW120" s="902"/>
      <c r="CX120" s="902"/>
      <c r="CY120" s="902"/>
      <c r="CZ120" s="902"/>
      <c r="DA120" s="902"/>
      <c r="DB120" s="902"/>
      <c r="DC120" s="902"/>
      <c r="DD120" s="902"/>
      <c r="DE120" s="902"/>
      <c r="DF120" s="903"/>
      <c r="DG120" s="890">
        <v>12885027</v>
      </c>
      <c r="DH120" s="871"/>
      <c r="DI120" s="871"/>
      <c r="DJ120" s="871"/>
      <c r="DK120" s="871"/>
      <c r="DL120" s="871">
        <v>11631545</v>
      </c>
      <c r="DM120" s="871"/>
      <c r="DN120" s="871"/>
      <c r="DO120" s="871"/>
      <c r="DP120" s="871"/>
      <c r="DQ120" s="871">
        <v>10660788</v>
      </c>
      <c r="DR120" s="871"/>
      <c r="DS120" s="871"/>
      <c r="DT120" s="871"/>
      <c r="DU120" s="871"/>
      <c r="DV120" s="872">
        <v>105.8</v>
      </c>
      <c r="DW120" s="872"/>
      <c r="DX120" s="872"/>
      <c r="DY120" s="872"/>
      <c r="DZ120" s="873"/>
    </row>
    <row r="121" spans="1:130" s="226" customFormat="1" ht="26.25" customHeight="1" x14ac:dyDescent="0.15">
      <c r="A121" s="849"/>
      <c r="B121" s="850"/>
      <c r="C121" s="892" t="s">
        <v>470</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127</v>
      </c>
      <c r="AB121" s="809"/>
      <c r="AC121" s="809"/>
      <c r="AD121" s="809"/>
      <c r="AE121" s="810"/>
      <c r="AF121" s="811" t="s">
        <v>438</v>
      </c>
      <c r="AG121" s="809"/>
      <c r="AH121" s="809"/>
      <c r="AI121" s="809"/>
      <c r="AJ121" s="810"/>
      <c r="AK121" s="811" t="s">
        <v>127</v>
      </c>
      <c r="AL121" s="809"/>
      <c r="AM121" s="809"/>
      <c r="AN121" s="809"/>
      <c r="AO121" s="810"/>
      <c r="AP121" s="853" t="s">
        <v>127</v>
      </c>
      <c r="AQ121" s="854"/>
      <c r="AR121" s="854"/>
      <c r="AS121" s="854"/>
      <c r="AT121" s="855"/>
      <c r="AU121" s="912"/>
      <c r="AV121" s="913"/>
      <c r="AW121" s="913"/>
      <c r="AX121" s="913"/>
      <c r="AY121" s="914"/>
      <c r="AZ121" s="844" t="s">
        <v>471</v>
      </c>
      <c r="BA121" s="781"/>
      <c r="BB121" s="781"/>
      <c r="BC121" s="781"/>
      <c r="BD121" s="781"/>
      <c r="BE121" s="781"/>
      <c r="BF121" s="781"/>
      <c r="BG121" s="781"/>
      <c r="BH121" s="781"/>
      <c r="BI121" s="781"/>
      <c r="BJ121" s="781"/>
      <c r="BK121" s="781"/>
      <c r="BL121" s="781"/>
      <c r="BM121" s="781"/>
      <c r="BN121" s="781"/>
      <c r="BO121" s="781"/>
      <c r="BP121" s="782"/>
      <c r="BQ121" s="845">
        <v>1381139</v>
      </c>
      <c r="BR121" s="846"/>
      <c r="BS121" s="846"/>
      <c r="BT121" s="846"/>
      <c r="BU121" s="846"/>
      <c r="BV121" s="846">
        <v>863472</v>
      </c>
      <c r="BW121" s="846"/>
      <c r="BX121" s="846"/>
      <c r="BY121" s="846"/>
      <c r="BZ121" s="846"/>
      <c r="CA121" s="846">
        <v>780565</v>
      </c>
      <c r="CB121" s="846"/>
      <c r="CC121" s="846"/>
      <c r="CD121" s="846"/>
      <c r="CE121" s="846"/>
      <c r="CF121" s="904">
        <v>7.7</v>
      </c>
      <c r="CG121" s="905"/>
      <c r="CH121" s="905"/>
      <c r="CI121" s="905"/>
      <c r="CJ121" s="905"/>
      <c r="CK121" s="898"/>
      <c r="CL121" s="884"/>
      <c r="CM121" s="884"/>
      <c r="CN121" s="884"/>
      <c r="CO121" s="885"/>
      <c r="CP121" s="864" t="s">
        <v>472</v>
      </c>
      <c r="CQ121" s="865"/>
      <c r="CR121" s="865"/>
      <c r="CS121" s="865"/>
      <c r="CT121" s="865"/>
      <c r="CU121" s="865"/>
      <c r="CV121" s="865"/>
      <c r="CW121" s="865"/>
      <c r="CX121" s="865"/>
      <c r="CY121" s="865"/>
      <c r="CZ121" s="865"/>
      <c r="DA121" s="865"/>
      <c r="DB121" s="865"/>
      <c r="DC121" s="865"/>
      <c r="DD121" s="865"/>
      <c r="DE121" s="865"/>
      <c r="DF121" s="866"/>
      <c r="DG121" s="845">
        <v>1506876</v>
      </c>
      <c r="DH121" s="846"/>
      <c r="DI121" s="846"/>
      <c r="DJ121" s="846"/>
      <c r="DK121" s="846"/>
      <c r="DL121" s="846">
        <v>1424212</v>
      </c>
      <c r="DM121" s="846"/>
      <c r="DN121" s="846"/>
      <c r="DO121" s="846"/>
      <c r="DP121" s="846"/>
      <c r="DQ121" s="846">
        <v>1307199</v>
      </c>
      <c r="DR121" s="846"/>
      <c r="DS121" s="846"/>
      <c r="DT121" s="846"/>
      <c r="DU121" s="846"/>
      <c r="DV121" s="823">
        <v>13</v>
      </c>
      <c r="DW121" s="823"/>
      <c r="DX121" s="823"/>
      <c r="DY121" s="823"/>
      <c r="DZ121" s="824"/>
    </row>
    <row r="122" spans="1:130" s="226" customFormat="1" ht="26.25" customHeight="1" x14ac:dyDescent="0.15">
      <c r="A122" s="849"/>
      <c r="B122" s="850"/>
      <c r="C122" s="844" t="s">
        <v>452</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127</v>
      </c>
      <c r="AB122" s="809"/>
      <c r="AC122" s="809"/>
      <c r="AD122" s="809"/>
      <c r="AE122" s="810"/>
      <c r="AF122" s="811" t="s">
        <v>127</v>
      </c>
      <c r="AG122" s="809"/>
      <c r="AH122" s="809"/>
      <c r="AI122" s="809"/>
      <c r="AJ122" s="810"/>
      <c r="AK122" s="811" t="s">
        <v>127</v>
      </c>
      <c r="AL122" s="809"/>
      <c r="AM122" s="809"/>
      <c r="AN122" s="809"/>
      <c r="AO122" s="810"/>
      <c r="AP122" s="853" t="s">
        <v>127</v>
      </c>
      <c r="AQ122" s="854"/>
      <c r="AR122" s="854"/>
      <c r="AS122" s="854"/>
      <c r="AT122" s="855"/>
      <c r="AU122" s="912"/>
      <c r="AV122" s="913"/>
      <c r="AW122" s="913"/>
      <c r="AX122" s="913"/>
      <c r="AY122" s="914"/>
      <c r="AZ122" s="867" t="s">
        <v>473</v>
      </c>
      <c r="BA122" s="868"/>
      <c r="BB122" s="868"/>
      <c r="BC122" s="868"/>
      <c r="BD122" s="868"/>
      <c r="BE122" s="868"/>
      <c r="BF122" s="868"/>
      <c r="BG122" s="868"/>
      <c r="BH122" s="868"/>
      <c r="BI122" s="868"/>
      <c r="BJ122" s="868"/>
      <c r="BK122" s="868"/>
      <c r="BL122" s="868"/>
      <c r="BM122" s="868"/>
      <c r="BN122" s="868"/>
      <c r="BO122" s="868"/>
      <c r="BP122" s="869"/>
      <c r="BQ122" s="908">
        <v>25427483</v>
      </c>
      <c r="BR122" s="874"/>
      <c r="BS122" s="874"/>
      <c r="BT122" s="874"/>
      <c r="BU122" s="874"/>
      <c r="BV122" s="874">
        <v>25233017</v>
      </c>
      <c r="BW122" s="874"/>
      <c r="BX122" s="874"/>
      <c r="BY122" s="874"/>
      <c r="BZ122" s="874"/>
      <c r="CA122" s="874">
        <v>24486133</v>
      </c>
      <c r="CB122" s="874"/>
      <c r="CC122" s="874"/>
      <c r="CD122" s="874"/>
      <c r="CE122" s="874"/>
      <c r="CF122" s="875">
        <v>243</v>
      </c>
      <c r="CG122" s="876"/>
      <c r="CH122" s="876"/>
      <c r="CI122" s="876"/>
      <c r="CJ122" s="876"/>
      <c r="CK122" s="898"/>
      <c r="CL122" s="884"/>
      <c r="CM122" s="884"/>
      <c r="CN122" s="884"/>
      <c r="CO122" s="885"/>
      <c r="CP122" s="864" t="s">
        <v>474</v>
      </c>
      <c r="CQ122" s="865"/>
      <c r="CR122" s="865"/>
      <c r="CS122" s="865"/>
      <c r="CT122" s="865"/>
      <c r="CU122" s="865"/>
      <c r="CV122" s="865"/>
      <c r="CW122" s="865"/>
      <c r="CX122" s="865"/>
      <c r="CY122" s="865"/>
      <c r="CZ122" s="865"/>
      <c r="DA122" s="865"/>
      <c r="DB122" s="865"/>
      <c r="DC122" s="865"/>
      <c r="DD122" s="865"/>
      <c r="DE122" s="865"/>
      <c r="DF122" s="866"/>
      <c r="DG122" s="845">
        <v>124975</v>
      </c>
      <c r="DH122" s="846"/>
      <c r="DI122" s="846"/>
      <c r="DJ122" s="846"/>
      <c r="DK122" s="846"/>
      <c r="DL122" s="846">
        <v>116258</v>
      </c>
      <c r="DM122" s="846"/>
      <c r="DN122" s="846"/>
      <c r="DO122" s="846"/>
      <c r="DP122" s="846"/>
      <c r="DQ122" s="846">
        <v>107372</v>
      </c>
      <c r="DR122" s="846"/>
      <c r="DS122" s="846"/>
      <c r="DT122" s="846"/>
      <c r="DU122" s="846"/>
      <c r="DV122" s="823">
        <v>1.1000000000000001</v>
      </c>
      <c r="DW122" s="823"/>
      <c r="DX122" s="823"/>
      <c r="DY122" s="823"/>
      <c r="DZ122" s="824"/>
    </row>
    <row r="123" spans="1:130" s="226" customFormat="1" ht="26.25" customHeight="1" x14ac:dyDescent="0.15">
      <c r="A123" s="849"/>
      <c r="B123" s="850"/>
      <c r="C123" s="844" t="s">
        <v>458</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127</v>
      </c>
      <c r="AB123" s="809"/>
      <c r="AC123" s="809"/>
      <c r="AD123" s="809"/>
      <c r="AE123" s="810"/>
      <c r="AF123" s="811" t="s">
        <v>127</v>
      </c>
      <c r="AG123" s="809"/>
      <c r="AH123" s="809"/>
      <c r="AI123" s="809"/>
      <c r="AJ123" s="810"/>
      <c r="AK123" s="811" t="s">
        <v>127</v>
      </c>
      <c r="AL123" s="809"/>
      <c r="AM123" s="809"/>
      <c r="AN123" s="809"/>
      <c r="AO123" s="810"/>
      <c r="AP123" s="853" t="s">
        <v>127</v>
      </c>
      <c r="AQ123" s="854"/>
      <c r="AR123" s="854"/>
      <c r="AS123" s="854"/>
      <c r="AT123" s="855"/>
      <c r="AU123" s="915"/>
      <c r="AV123" s="916"/>
      <c r="AW123" s="916"/>
      <c r="AX123" s="916"/>
      <c r="AY123" s="916"/>
      <c r="AZ123" s="247" t="s">
        <v>185</v>
      </c>
      <c r="BA123" s="247"/>
      <c r="BB123" s="247"/>
      <c r="BC123" s="247"/>
      <c r="BD123" s="247"/>
      <c r="BE123" s="247"/>
      <c r="BF123" s="247"/>
      <c r="BG123" s="247"/>
      <c r="BH123" s="247"/>
      <c r="BI123" s="247"/>
      <c r="BJ123" s="247"/>
      <c r="BK123" s="247"/>
      <c r="BL123" s="247"/>
      <c r="BM123" s="247"/>
      <c r="BN123" s="247"/>
      <c r="BO123" s="906" t="s">
        <v>475</v>
      </c>
      <c r="BP123" s="907"/>
      <c r="BQ123" s="861">
        <v>37570079</v>
      </c>
      <c r="BR123" s="862"/>
      <c r="BS123" s="862"/>
      <c r="BT123" s="862"/>
      <c r="BU123" s="862"/>
      <c r="BV123" s="862">
        <v>37036428</v>
      </c>
      <c r="BW123" s="862"/>
      <c r="BX123" s="862"/>
      <c r="BY123" s="862"/>
      <c r="BZ123" s="862"/>
      <c r="CA123" s="862">
        <v>36296304</v>
      </c>
      <c r="CB123" s="862"/>
      <c r="CC123" s="862"/>
      <c r="CD123" s="862"/>
      <c r="CE123" s="862"/>
      <c r="CF123" s="777"/>
      <c r="CG123" s="778"/>
      <c r="CH123" s="778"/>
      <c r="CI123" s="778"/>
      <c r="CJ123" s="863"/>
      <c r="CK123" s="898"/>
      <c r="CL123" s="884"/>
      <c r="CM123" s="884"/>
      <c r="CN123" s="884"/>
      <c r="CO123" s="885"/>
      <c r="CP123" s="864" t="s">
        <v>476</v>
      </c>
      <c r="CQ123" s="865"/>
      <c r="CR123" s="865"/>
      <c r="CS123" s="865"/>
      <c r="CT123" s="865"/>
      <c r="CU123" s="865"/>
      <c r="CV123" s="865"/>
      <c r="CW123" s="865"/>
      <c r="CX123" s="865"/>
      <c r="CY123" s="865"/>
      <c r="CZ123" s="865"/>
      <c r="DA123" s="865"/>
      <c r="DB123" s="865"/>
      <c r="DC123" s="865"/>
      <c r="DD123" s="865"/>
      <c r="DE123" s="865"/>
      <c r="DF123" s="866"/>
      <c r="DG123" s="808">
        <v>67870</v>
      </c>
      <c r="DH123" s="809"/>
      <c r="DI123" s="809"/>
      <c r="DJ123" s="809"/>
      <c r="DK123" s="810"/>
      <c r="DL123" s="811">
        <v>62742</v>
      </c>
      <c r="DM123" s="809"/>
      <c r="DN123" s="809"/>
      <c r="DO123" s="809"/>
      <c r="DP123" s="810"/>
      <c r="DQ123" s="811">
        <v>56119</v>
      </c>
      <c r="DR123" s="809"/>
      <c r="DS123" s="809"/>
      <c r="DT123" s="809"/>
      <c r="DU123" s="810"/>
      <c r="DV123" s="853">
        <v>0.6</v>
      </c>
      <c r="DW123" s="854"/>
      <c r="DX123" s="854"/>
      <c r="DY123" s="854"/>
      <c r="DZ123" s="855"/>
    </row>
    <row r="124" spans="1:130" s="226" customFormat="1" ht="26.25" customHeight="1" thickBot="1" x14ac:dyDescent="0.2">
      <c r="A124" s="849"/>
      <c r="B124" s="850"/>
      <c r="C124" s="844" t="s">
        <v>461</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127</v>
      </c>
      <c r="AB124" s="809"/>
      <c r="AC124" s="809"/>
      <c r="AD124" s="809"/>
      <c r="AE124" s="810"/>
      <c r="AF124" s="811" t="s">
        <v>127</v>
      </c>
      <c r="AG124" s="809"/>
      <c r="AH124" s="809"/>
      <c r="AI124" s="809"/>
      <c r="AJ124" s="810"/>
      <c r="AK124" s="811" t="s">
        <v>127</v>
      </c>
      <c r="AL124" s="809"/>
      <c r="AM124" s="809"/>
      <c r="AN124" s="809"/>
      <c r="AO124" s="810"/>
      <c r="AP124" s="853" t="s">
        <v>127</v>
      </c>
      <c r="AQ124" s="854"/>
      <c r="AR124" s="854"/>
      <c r="AS124" s="854"/>
      <c r="AT124" s="855"/>
      <c r="AU124" s="856" t="s">
        <v>477</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127</v>
      </c>
      <c r="BR124" s="860"/>
      <c r="BS124" s="860"/>
      <c r="BT124" s="860"/>
      <c r="BU124" s="860"/>
      <c r="BV124" s="860" t="s">
        <v>127</v>
      </c>
      <c r="BW124" s="860"/>
      <c r="BX124" s="860"/>
      <c r="BY124" s="860"/>
      <c r="BZ124" s="860"/>
      <c r="CA124" s="860" t="s">
        <v>127</v>
      </c>
      <c r="CB124" s="860"/>
      <c r="CC124" s="860"/>
      <c r="CD124" s="860"/>
      <c r="CE124" s="860"/>
      <c r="CF124" s="755"/>
      <c r="CG124" s="756"/>
      <c r="CH124" s="756"/>
      <c r="CI124" s="756"/>
      <c r="CJ124" s="891"/>
      <c r="CK124" s="899"/>
      <c r="CL124" s="899"/>
      <c r="CM124" s="899"/>
      <c r="CN124" s="899"/>
      <c r="CO124" s="900"/>
      <c r="CP124" s="864" t="s">
        <v>478</v>
      </c>
      <c r="CQ124" s="865"/>
      <c r="CR124" s="865"/>
      <c r="CS124" s="865"/>
      <c r="CT124" s="865"/>
      <c r="CU124" s="865"/>
      <c r="CV124" s="865"/>
      <c r="CW124" s="865"/>
      <c r="CX124" s="865"/>
      <c r="CY124" s="865"/>
      <c r="CZ124" s="865"/>
      <c r="DA124" s="865"/>
      <c r="DB124" s="865"/>
      <c r="DC124" s="865"/>
      <c r="DD124" s="865"/>
      <c r="DE124" s="865"/>
      <c r="DF124" s="866"/>
      <c r="DG124" s="792">
        <v>3804</v>
      </c>
      <c r="DH124" s="793"/>
      <c r="DI124" s="793"/>
      <c r="DJ124" s="793"/>
      <c r="DK124" s="794"/>
      <c r="DL124" s="795">
        <v>3627</v>
      </c>
      <c r="DM124" s="793"/>
      <c r="DN124" s="793"/>
      <c r="DO124" s="793"/>
      <c r="DP124" s="794"/>
      <c r="DQ124" s="795">
        <v>2994</v>
      </c>
      <c r="DR124" s="793"/>
      <c r="DS124" s="793"/>
      <c r="DT124" s="793"/>
      <c r="DU124" s="794"/>
      <c r="DV124" s="877">
        <v>0</v>
      </c>
      <c r="DW124" s="878"/>
      <c r="DX124" s="878"/>
      <c r="DY124" s="878"/>
      <c r="DZ124" s="879"/>
    </row>
    <row r="125" spans="1:130" s="226" customFormat="1" ht="26.25" customHeight="1" x14ac:dyDescent="0.15">
      <c r="A125" s="849"/>
      <c r="B125" s="850"/>
      <c r="C125" s="844" t="s">
        <v>463</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127</v>
      </c>
      <c r="AB125" s="809"/>
      <c r="AC125" s="809"/>
      <c r="AD125" s="809"/>
      <c r="AE125" s="810"/>
      <c r="AF125" s="811" t="s">
        <v>127</v>
      </c>
      <c r="AG125" s="809"/>
      <c r="AH125" s="809"/>
      <c r="AI125" s="809"/>
      <c r="AJ125" s="810"/>
      <c r="AK125" s="811" t="s">
        <v>127</v>
      </c>
      <c r="AL125" s="809"/>
      <c r="AM125" s="809"/>
      <c r="AN125" s="809"/>
      <c r="AO125" s="810"/>
      <c r="AP125" s="853" t="s">
        <v>127</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479</v>
      </c>
      <c r="CL125" s="881"/>
      <c r="CM125" s="881"/>
      <c r="CN125" s="881"/>
      <c r="CO125" s="882"/>
      <c r="CP125" s="889" t="s">
        <v>480</v>
      </c>
      <c r="CQ125" s="837"/>
      <c r="CR125" s="837"/>
      <c r="CS125" s="837"/>
      <c r="CT125" s="837"/>
      <c r="CU125" s="837"/>
      <c r="CV125" s="837"/>
      <c r="CW125" s="837"/>
      <c r="CX125" s="837"/>
      <c r="CY125" s="837"/>
      <c r="CZ125" s="837"/>
      <c r="DA125" s="837"/>
      <c r="DB125" s="837"/>
      <c r="DC125" s="837"/>
      <c r="DD125" s="837"/>
      <c r="DE125" s="837"/>
      <c r="DF125" s="838"/>
      <c r="DG125" s="890" t="s">
        <v>127</v>
      </c>
      <c r="DH125" s="871"/>
      <c r="DI125" s="871"/>
      <c r="DJ125" s="871"/>
      <c r="DK125" s="871"/>
      <c r="DL125" s="871" t="s">
        <v>127</v>
      </c>
      <c r="DM125" s="871"/>
      <c r="DN125" s="871"/>
      <c r="DO125" s="871"/>
      <c r="DP125" s="871"/>
      <c r="DQ125" s="871" t="s">
        <v>127</v>
      </c>
      <c r="DR125" s="871"/>
      <c r="DS125" s="871"/>
      <c r="DT125" s="871"/>
      <c r="DU125" s="871"/>
      <c r="DV125" s="872" t="s">
        <v>127</v>
      </c>
      <c r="DW125" s="872"/>
      <c r="DX125" s="872"/>
      <c r="DY125" s="872"/>
      <c r="DZ125" s="873"/>
    </row>
    <row r="126" spans="1:130" s="226" customFormat="1" ht="26.25" customHeight="1" thickBot="1" x14ac:dyDescent="0.2">
      <c r="A126" s="849"/>
      <c r="B126" s="850"/>
      <c r="C126" s="844" t="s">
        <v>465</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10253</v>
      </c>
      <c r="AB126" s="809"/>
      <c r="AC126" s="809"/>
      <c r="AD126" s="809"/>
      <c r="AE126" s="810"/>
      <c r="AF126" s="811">
        <v>9066</v>
      </c>
      <c r="AG126" s="809"/>
      <c r="AH126" s="809"/>
      <c r="AI126" s="809"/>
      <c r="AJ126" s="810"/>
      <c r="AK126" s="811">
        <v>8357</v>
      </c>
      <c r="AL126" s="809"/>
      <c r="AM126" s="809"/>
      <c r="AN126" s="809"/>
      <c r="AO126" s="810"/>
      <c r="AP126" s="853">
        <v>0.1</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481</v>
      </c>
      <c r="CQ126" s="781"/>
      <c r="CR126" s="781"/>
      <c r="CS126" s="781"/>
      <c r="CT126" s="781"/>
      <c r="CU126" s="781"/>
      <c r="CV126" s="781"/>
      <c r="CW126" s="781"/>
      <c r="CX126" s="781"/>
      <c r="CY126" s="781"/>
      <c r="CZ126" s="781"/>
      <c r="DA126" s="781"/>
      <c r="DB126" s="781"/>
      <c r="DC126" s="781"/>
      <c r="DD126" s="781"/>
      <c r="DE126" s="781"/>
      <c r="DF126" s="782"/>
      <c r="DG126" s="845" t="s">
        <v>127</v>
      </c>
      <c r="DH126" s="846"/>
      <c r="DI126" s="846"/>
      <c r="DJ126" s="846"/>
      <c r="DK126" s="846"/>
      <c r="DL126" s="846" t="s">
        <v>127</v>
      </c>
      <c r="DM126" s="846"/>
      <c r="DN126" s="846"/>
      <c r="DO126" s="846"/>
      <c r="DP126" s="846"/>
      <c r="DQ126" s="846" t="s">
        <v>127</v>
      </c>
      <c r="DR126" s="846"/>
      <c r="DS126" s="846"/>
      <c r="DT126" s="846"/>
      <c r="DU126" s="846"/>
      <c r="DV126" s="823" t="s">
        <v>127</v>
      </c>
      <c r="DW126" s="823"/>
      <c r="DX126" s="823"/>
      <c r="DY126" s="823"/>
      <c r="DZ126" s="824"/>
    </row>
    <row r="127" spans="1:130" s="226" customFormat="1" ht="26.25" customHeight="1" x14ac:dyDescent="0.15">
      <c r="A127" s="851"/>
      <c r="B127" s="852"/>
      <c r="C127" s="867" t="s">
        <v>482</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945</v>
      </c>
      <c r="AB127" s="809"/>
      <c r="AC127" s="809"/>
      <c r="AD127" s="809"/>
      <c r="AE127" s="810"/>
      <c r="AF127" s="811">
        <v>780</v>
      </c>
      <c r="AG127" s="809"/>
      <c r="AH127" s="809"/>
      <c r="AI127" s="809"/>
      <c r="AJ127" s="810"/>
      <c r="AK127" s="811">
        <v>635</v>
      </c>
      <c r="AL127" s="809"/>
      <c r="AM127" s="809"/>
      <c r="AN127" s="809"/>
      <c r="AO127" s="810"/>
      <c r="AP127" s="853">
        <v>0</v>
      </c>
      <c r="AQ127" s="854"/>
      <c r="AR127" s="854"/>
      <c r="AS127" s="854"/>
      <c r="AT127" s="855"/>
      <c r="AU127" s="228"/>
      <c r="AV127" s="228"/>
      <c r="AW127" s="228"/>
      <c r="AX127" s="870" t="s">
        <v>483</v>
      </c>
      <c r="AY127" s="841"/>
      <c r="AZ127" s="841"/>
      <c r="BA127" s="841"/>
      <c r="BB127" s="841"/>
      <c r="BC127" s="841"/>
      <c r="BD127" s="841"/>
      <c r="BE127" s="842"/>
      <c r="BF127" s="840" t="s">
        <v>484</v>
      </c>
      <c r="BG127" s="841"/>
      <c r="BH127" s="841"/>
      <c r="BI127" s="841"/>
      <c r="BJ127" s="841"/>
      <c r="BK127" s="841"/>
      <c r="BL127" s="842"/>
      <c r="BM127" s="840" t="s">
        <v>485</v>
      </c>
      <c r="BN127" s="841"/>
      <c r="BO127" s="841"/>
      <c r="BP127" s="841"/>
      <c r="BQ127" s="841"/>
      <c r="BR127" s="841"/>
      <c r="BS127" s="842"/>
      <c r="BT127" s="840" t="s">
        <v>486</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487</v>
      </c>
      <c r="CQ127" s="781"/>
      <c r="CR127" s="781"/>
      <c r="CS127" s="781"/>
      <c r="CT127" s="781"/>
      <c r="CU127" s="781"/>
      <c r="CV127" s="781"/>
      <c r="CW127" s="781"/>
      <c r="CX127" s="781"/>
      <c r="CY127" s="781"/>
      <c r="CZ127" s="781"/>
      <c r="DA127" s="781"/>
      <c r="DB127" s="781"/>
      <c r="DC127" s="781"/>
      <c r="DD127" s="781"/>
      <c r="DE127" s="781"/>
      <c r="DF127" s="782"/>
      <c r="DG127" s="845" t="s">
        <v>127</v>
      </c>
      <c r="DH127" s="846"/>
      <c r="DI127" s="846"/>
      <c r="DJ127" s="846"/>
      <c r="DK127" s="846"/>
      <c r="DL127" s="846" t="s">
        <v>127</v>
      </c>
      <c r="DM127" s="846"/>
      <c r="DN127" s="846"/>
      <c r="DO127" s="846"/>
      <c r="DP127" s="846"/>
      <c r="DQ127" s="846" t="s">
        <v>127</v>
      </c>
      <c r="DR127" s="846"/>
      <c r="DS127" s="846"/>
      <c r="DT127" s="846"/>
      <c r="DU127" s="846"/>
      <c r="DV127" s="823" t="s">
        <v>127</v>
      </c>
      <c r="DW127" s="823"/>
      <c r="DX127" s="823"/>
      <c r="DY127" s="823"/>
      <c r="DZ127" s="824"/>
    </row>
    <row r="128" spans="1:130" s="226" customFormat="1" ht="26.25" customHeight="1" thickBot="1" x14ac:dyDescent="0.2">
      <c r="A128" s="825" t="s">
        <v>488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489</v>
      </c>
      <c r="X128" s="827"/>
      <c r="Y128" s="827"/>
      <c r="Z128" s="828"/>
      <c r="AA128" s="829">
        <v>186679</v>
      </c>
      <c r="AB128" s="830"/>
      <c r="AC128" s="830"/>
      <c r="AD128" s="830"/>
      <c r="AE128" s="831"/>
      <c r="AF128" s="832">
        <v>171310</v>
      </c>
      <c r="AG128" s="830"/>
      <c r="AH128" s="830"/>
      <c r="AI128" s="830"/>
      <c r="AJ128" s="831"/>
      <c r="AK128" s="832">
        <v>188853</v>
      </c>
      <c r="AL128" s="830"/>
      <c r="AM128" s="830"/>
      <c r="AN128" s="830"/>
      <c r="AO128" s="831"/>
      <c r="AP128" s="833"/>
      <c r="AQ128" s="834"/>
      <c r="AR128" s="834"/>
      <c r="AS128" s="834"/>
      <c r="AT128" s="835"/>
      <c r="AU128" s="228"/>
      <c r="AV128" s="228"/>
      <c r="AW128" s="228"/>
      <c r="AX128" s="836" t="s">
        <v>490</v>
      </c>
      <c r="AY128" s="837"/>
      <c r="AZ128" s="837"/>
      <c r="BA128" s="837"/>
      <c r="BB128" s="837"/>
      <c r="BC128" s="837"/>
      <c r="BD128" s="837"/>
      <c r="BE128" s="838"/>
      <c r="BF128" s="815" t="s">
        <v>127</v>
      </c>
      <c r="BG128" s="816"/>
      <c r="BH128" s="816"/>
      <c r="BI128" s="816"/>
      <c r="BJ128" s="816"/>
      <c r="BK128" s="816"/>
      <c r="BL128" s="839"/>
      <c r="BM128" s="815">
        <v>13</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491</v>
      </c>
      <c r="CQ128" s="759"/>
      <c r="CR128" s="759"/>
      <c r="CS128" s="759"/>
      <c r="CT128" s="759"/>
      <c r="CU128" s="759"/>
      <c r="CV128" s="759"/>
      <c r="CW128" s="759"/>
      <c r="CX128" s="759"/>
      <c r="CY128" s="759"/>
      <c r="CZ128" s="759"/>
      <c r="DA128" s="759"/>
      <c r="DB128" s="759"/>
      <c r="DC128" s="759"/>
      <c r="DD128" s="759"/>
      <c r="DE128" s="759"/>
      <c r="DF128" s="760"/>
      <c r="DG128" s="819">
        <v>652</v>
      </c>
      <c r="DH128" s="820"/>
      <c r="DI128" s="820"/>
      <c r="DJ128" s="820"/>
      <c r="DK128" s="820"/>
      <c r="DL128" s="820">
        <v>463</v>
      </c>
      <c r="DM128" s="820"/>
      <c r="DN128" s="820"/>
      <c r="DO128" s="820"/>
      <c r="DP128" s="820"/>
      <c r="DQ128" s="820">
        <v>357</v>
      </c>
      <c r="DR128" s="820"/>
      <c r="DS128" s="820"/>
      <c r="DT128" s="820"/>
      <c r="DU128" s="820"/>
      <c r="DV128" s="821">
        <v>0</v>
      </c>
      <c r="DW128" s="821"/>
      <c r="DX128" s="821"/>
      <c r="DY128" s="821"/>
      <c r="DZ128" s="822"/>
    </row>
    <row r="129" spans="1:131" s="226" customFormat="1" ht="26.25" customHeight="1" x14ac:dyDescent="0.15">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492</v>
      </c>
      <c r="X129" s="806"/>
      <c r="Y129" s="806"/>
      <c r="Z129" s="807"/>
      <c r="AA129" s="808">
        <v>11693076</v>
      </c>
      <c r="AB129" s="809"/>
      <c r="AC129" s="809"/>
      <c r="AD129" s="809"/>
      <c r="AE129" s="810"/>
      <c r="AF129" s="811">
        <v>12086013</v>
      </c>
      <c r="AG129" s="809"/>
      <c r="AH129" s="809"/>
      <c r="AI129" s="809"/>
      <c r="AJ129" s="810"/>
      <c r="AK129" s="811">
        <v>12533511</v>
      </c>
      <c r="AL129" s="809"/>
      <c r="AM129" s="809"/>
      <c r="AN129" s="809"/>
      <c r="AO129" s="810"/>
      <c r="AP129" s="812"/>
      <c r="AQ129" s="813"/>
      <c r="AR129" s="813"/>
      <c r="AS129" s="813"/>
      <c r="AT129" s="814"/>
      <c r="AU129" s="229"/>
      <c r="AV129" s="229"/>
      <c r="AW129" s="229"/>
      <c r="AX129" s="780" t="s">
        <v>493</v>
      </c>
      <c r="AY129" s="781"/>
      <c r="AZ129" s="781"/>
      <c r="BA129" s="781"/>
      <c r="BB129" s="781"/>
      <c r="BC129" s="781"/>
      <c r="BD129" s="781"/>
      <c r="BE129" s="782"/>
      <c r="BF129" s="799" t="s">
        <v>127</v>
      </c>
      <c r="BG129" s="800"/>
      <c r="BH129" s="800"/>
      <c r="BI129" s="800"/>
      <c r="BJ129" s="800"/>
      <c r="BK129" s="800"/>
      <c r="BL129" s="801"/>
      <c r="BM129" s="799">
        <v>18</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494</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495</v>
      </c>
      <c r="X130" s="806"/>
      <c r="Y130" s="806"/>
      <c r="Z130" s="807"/>
      <c r="AA130" s="808">
        <v>2368736</v>
      </c>
      <c r="AB130" s="809"/>
      <c r="AC130" s="809"/>
      <c r="AD130" s="809"/>
      <c r="AE130" s="810"/>
      <c r="AF130" s="811">
        <v>2371363</v>
      </c>
      <c r="AG130" s="809"/>
      <c r="AH130" s="809"/>
      <c r="AI130" s="809"/>
      <c r="AJ130" s="810"/>
      <c r="AK130" s="811">
        <v>2458585</v>
      </c>
      <c r="AL130" s="809"/>
      <c r="AM130" s="809"/>
      <c r="AN130" s="809"/>
      <c r="AO130" s="810"/>
      <c r="AP130" s="812"/>
      <c r="AQ130" s="813"/>
      <c r="AR130" s="813"/>
      <c r="AS130" s="813"/>
      <c r="AT130" s="814"/>
      <c r="AU130" s="229"/>
      <c r="AV130" s="229"/>
      <c r="AW130" s="229"/>
      <c r="AX130" s="780" t="s">
        <v>496</v>
      </c>
      <c r="AY130" s="781"/>
      <c r="AZ130" s="781"/>
      <c r="BA130" s="781"/>
      <c r="BB130" s="781"/>
      <c r="BC130" s="781"/>
      <c r="BD130" s="781"/>
      <c r="BE130" s="782"/>
      <c r="BF130" s="783">
        <v>9.9</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497</v>
      </c>
      <c r="X131" s="790"/>
      <c r="Y131" s="790"/>
      <c r="Z131" s="791"/>
      <c r="AA131" s="792">
        <v>9324340</v>
      </c>
      <c r="AB131" s="793"/>
      <c r="AC131" s="793"/>
      <c r="AD131" s="793"/>
      <c r="AE131" s="794"/>
      <c r="AF131" s="795">
        <v>9714650</v>
      </c>
      <c r="AG131" s="793"/>
      <c r="AH131" s="793"/>
      <c r="AI131" s="793"/>
      <c r="AJ131" s="794"/>
      <c r="AK131" s="795">
        <v>10074926</v>
      </c>
      <c r="AL131" s="793"/>
      <c r="AM131" s="793"/>
      <c r="AN131" s="793"/>
      <c r="AO131" s="794"/>
      <c r="AP131" s="796"/>
      <c r="AQ131" s="797"/>
      <c r="AR131" s="797"/>
      <c r="AS131" s="797"/>
      <c r="AT131" s="798"/>
      <c r="AU131" s="229"/>
      <c r="AV131" s="229"/>
      <c r="AW131" s="229"/>
      <c r="AX131" s="758" t="s">
        <v>498</v>
      </c>
      <c r="AY131" s="759"/>
      <c r="AZ131" s="759"/>
      <c r="BA131" s="759"/>
      <c r="BB131" s="759"/>
      <c r="BC131" s="759"/>
      <c r="BD131" s="759"/>
      <c r="BE131" s="760"/>
      <c r="BF131" s="761" t="s">
        <v>127</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499</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500</v>
      </c>
      <c r="W132" s="771"/>
      <c r="X132" s="771"/>
      <c r="Y132" s="771"/>
      <c r="Z132" s="772"/>
      <c r="AA132" s="773">
        <v>11.2891958</v>
      </c>
      <c r="AB132" s="774"/>
      <c r="AC132" s="774"/>
      <c r="AD132" s="774"/>
      <c r="AE132" s="775"/>
      <c r="AF132" s="776">
        <v>9.2492163900000008</v>
      </c>
      <c r="AG132" s="774"/>
      <c r="AH132" s="774"/>
      <c r="AI132" s="774"/>
      <c r="AJ132" s="775"/>
      <c r="AK132" s="776">
        <v>9.3123363880000003</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501</v>
      </c>
      <c r="W133" s="750"/>
      <c r="X133" s="750"/>
      <c r="Y133" s="750"/>
      <c r="Z133" s="751"/>
      <c r="AA133" s="752">
        <v>12</v>
      </c>
      <c r="AB133" s="753"/>
      <c r="AC133" s="753"/>
      <c r="AD133" s="753"/>
      <c r="AE133" s="754"/>
      <c r="AF133" s="752">
        <v>10.7</v>
      </c>
      <c r="AG133" s="753"/>
      <c r="AH133" s="753"/>
      <c r="AI133" s="753"/>
      <c r="AJ133" s="754"/>
      <c r="AK133" s="752">
        <v>9.9</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ek1ZoNp+KE3WG0oY5FW+9Hyft5WtYMfWhBz8oMuANOj10jyX1NW8BSAB9lw6MSElHG3fczWqRFrhchPbHy/nw==" saltValue="Z5zMHqTIh65Ly6b2JmhZ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cTzjSqln2tlmH/iH5Y0heeHVXgFHIOld9fQUX0dh7HJLP+zd4ASvbmXe4jUEy1+MROCIn/zCDKiJu0bXnCEUg==" saltValue="8X9FqqVXhWx7S2Ypo/bLA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505</v>
      </c>
      <c r="AP7" s="268"/>
      <c r="AQ7" s="269" t="s">
        <v>506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507</v>
      </c>
      <c r="AQ8" s="275" t="s">
        <v>508</v>
      </c>
      <c r="AR8" s="276" t="s">
        <v>509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510</v>
      </c>
      <c r="AL9" s="1160"/>
      <c r="AM9" s="1160"/>
      <c r="AN9" s="1161"/>
      <c r="AO9" s="277">
        <v>3624976</v>
      </c>
      <c r="AP9" s="277">
        <v>110968</v>
      </c>
      <c r="AQ9" s="278">
        <v>87308</v>
      </c>
      <c r="AR9" s="279">
        <v>27.1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511</v>
      </c>
      <c r="AL10" s="1160"/>
      <c r="AM10" s="1160"/>
      <c r="AN10" s="1161"/>
      <c r="AO10" s="280">
        <v>522617</v>
      </c>
      <c r="AP10" s="280">
        <v>15998</v>
      </c>
      <c r="AQ10" s="281">
        <v>7758</v>
      </c>
      <c r="AR10" s="282">
        <v>106.2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512</v>
      </c>
      <c r="AL11" s="1160"/>
      <c r="AM11" s="1160"/>
      <c r="AN11" s="1161"/>
      <c r="AO11" s="280" t="s">
        <v>513</v>
      </c>
      <c r="AP11" s="280" t="s">
        <v>513</v>
      </c>
      <c r="AQ11" s="281">
        <v>2064</v>
      </c>
      <c r="AR11" s="282" t="s">
        <v>513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514</v>
      </c>
      <c r="AL12" s="1160"/>
      <c r="AM12" s="1160"/>
      <c r="AN12" s="1161"/>
      <c r="AO12" s="280" t="s">
        <v>513</v>
      </c>
      <c r="AP12" s="280" t="s">
        <v>513</v>
      </c>
      <c r="AQ12" s="281">
        <v>9</v>
      </c>
      <c r="AR12" s="282" t="s">
        <v>513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515</v>
      </c>
      <c r="AL13" s="1160"/>
      <c r="AM13" s="1160"/>
      <c r="AN13" s="1161"/>
      <c r="AO13" s="280">
        <v>125177</v>
      </c>
      <c r="AP13" s="280">
        <v>3832</v>
      </c>
      <c r="AQ13" s="281">
        <v>2858</v>
      </c>
      <c r="AR13" s="282">
        <v>34.1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516</v>
      </c>
      <c r="AL14" s="1160"/>
      <c r="AM14" s="1160"/>
      <c r="AN14" s="1161"/>
      <c r="AO14" s="280">
        <v>64488</v>
      </c>
      <c r="AP14" s="280">
        <v>1974</v>
      </c>
      <c r="AQ14" s="281">
        <v>1616</v>
      </c>
      <c r="AR14" s="282">
        <v>22.2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517</v>
      </c>
      <c r="AL15" s="1163"/>
      <c r="AM15" s="1163"/>
      <c r="AN15" s="1164"/>
      <c r="AO15" s="280">
        <v>-223368</v>
      </c>
      <c r="AP15" s="280">
        <v>-6838</v>
      </c>
      <c r="AQ15" s="281">
        <v>-6164</v>
      </c>
      <c r="AR15" s="282">
        <v>10.9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185</v>
      </c>
      <c r="AL16" s="1163"/>
      <c r="AM16" s="1163"/>
      <c r="AN16" s="1164"/>
      <c r="AO16" s="280">
        <v>4113890</v>
      </c>
      <c r="AP16" s="280">
        <v>125934</v>
      </c>
      <c r="AQ16" s="281">
        <v>95448</v>
      </c>
      <c r="AR16" s="282">
        <v>31.9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522</v>
      </c>
      <c r="AL21" s="1166"/>
      <c r="AM21" s="1166"/>
      <c r="AN21" s="1167"/>
      <c r="AO21" s="293">
        <v>11.23</v>
      </c>
      <c r="AP21" s="294">
        <v>8.85</v>
      </c>
      <c r="AQ21" s="295">
        <v>2.38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523</v>
      </c>
      <c r="AL22" s="1166"/>
      <c r="AM22" s="1166"/>
      <c r="AN22" s="1167"/>
      <c r="AO22" s="298">
        <v>97.8</v>
      </c>
      <c r="AP22" s="299">
        <v>97.5</v>
      </c>
      <c r="AQ22" s="300">
        <v>0.3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524</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505</v>
      </c>
      <c r="AP30" s="268"/>
      <c r="AQ30" s="269" t="s">
        <v>506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507</v>
      </c>
      <c r="AQ31" s="275" t="s">
        <v>508</v>
      </c>
      <c r="AR31" s="276" t="s">
        <v>509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527</v>
      </c>
      <c r="AL32" s="1150"/>
      <c r="AM32" s="1150"/>
      <c r="AN32" s="1151"/>
      <c r="AO32" s="308">
        <v>1908882</v>
      </c>
      <c r="AP32" s="308">
        <v>58435</v>
      </c>
      <c r="AQ32" s="309">
        <v>54035</v>
      </c>
      <c r="AR32" s="310">
        <v>8.1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528</v>
      </c>
      <c r="AL33" s="1150"/>
      <c r="AM33" s="1150"/>
      <c r="AN33" s="1151"/>
      <c r="AO33" s="308" t="s">
        <v>513</v>
      </c>
      <c r="AP33" s="308" t="s">
        <v>513</v>
      </c>
      <c r="AQ33" s="309" t="s">
        <v>513</v>
      </c>
      <c r="AR33" s="310" t="s">
        <v>513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529</v>
      </c>
      <c r="AL34" s="1150"/>
      <c r="AM34" s="1150"/>
      <c r="AN34" s="1151"/>
      <c r="AO34" s="308" t="s">
        <v>513</v>
      </c>
      <c r="AP34" s="308" t="s">
        <v>513</v>
      </c>
      <c r="AQ34" s="309">
        <v>20</v>
      </c>
      <c r="AR34" s="310" t="s">
        <v>513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530</v>
      </c>
      <c r="AL35" s="1150"/>
      <c r="AM35" s="1150"/>
      <c r="AN35" s="1151"/>
      <c r="AO35" s="308">
        <v>1611729</v>
      </c>
      <c r="AP35" s="308">
        <v>49338</v>
      </c>
      <c r="AQ35" s="309">
        <v>18791</v>
      </c>
      <c r="AR35" s="310">
        <v>162.6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531</v>
      </c>
      <c r="AL36" s="1150"/>
      <c r="AM36" s="1150"/>
      <c r="AN36" s="1151"/>
      <c r="AO36" s="308">
        <v>56046</v>
      </c>
      <c r="AP36" s="308">
        <v>1716</v>
      </c>
      <c r="AQ36" s="309">
        <v>2664</v>
      </c>
      <c r="AR36" s="310">
        <v>-35.6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532</v>
      </c>
      <c r="AL37" s="1150"/>
      <c r="AM37" s="1150"/>
      <c r="AN37" s="1151"/>
      <c r="AO37" s="308">
        <v>8992</v>
      </c>
      <c r="AP37" s="308">
        <v>275</v>
      </c>
      <c r="AQ37" s="309">
        <v>620</v>
      </c>
      <c r="AR37" s="310">
        <v>-55.6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533</v>
      </c>
      <c r="AL38" s="1153"/>
      <c r="AM38" s="1153"/>
      <c r="AN38" s="1154"/>
      <c r="AO38" s="311" t="s">
        <v>513</v>
      </c>
      <c r="AP38" s="311" t="s">
        <v>513</v>
      </c>
      <c r="AQ38" s="312">
        <v>2</v>
      </c>
      <c r="AR38" s="300" t="s">
        <v>513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534</v>
      </c>
      <c r="AL39" s="1153"/>
      <c r="AM39" s="1153"/>
      <c r="AN39" s="1154"/>
      <c r="AO39" s="308">
        <v>-188853</v>
      </c>
      <c r="AP39" s="308">
        <v>-5781</v>
      </c>
      <c r="AQ39" s="309">
        <v>-4196</v>
      </c>
      <c r="AR39" s="310">
        <v>37.799999999999997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535</v>
      </c>
      <c r="AL40" s="1150"/>
      <c r="AM40" s="1150"/>
      <c r="AN40" s="1151"/>
      <c r="AO40" s="308">
        <v>-2458585</v>
      </c>
      <c r="AP40" s="308">
        <v>-75262</v>
      </c>
      <c r="AQ40" s="309">
        <v>-50476</v>
      </c>
      <c r="AR40" s="310">
        <v>49.1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295</v>
      </c>
      <c r="AL41" s="1156"/>
      <c r="AM41" s="1156"/>
      <c r="AN41" s="1157"/>
      <c r="AO41" s="308">
        <v>938211</v>
      </c>
      <c r="AP41" s="308">
        <v>28720</v>
      </c>
      <c r="AQ41" s="309">
        <v>21460</v>
      </c>
      <c r="AR41" s="310">
        <v>33.799999999999997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505</v>
      </c>
      <c r="AN49" s="1144" t="s">
        <v>539</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540</v>
      </c>
      <c r="AO50" s="325" t="s">
        <v>541</v>
      </c>
      <c r="AP50" s="326" t="s">
        <v>542</v>
      </c>
      <c r="AQ50" s="327" t="s">
        <v>543</v>
      </c>
      <c r="AR50" s="328" t="s">
        <v>544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2144635</v>
      </c>
      <c r="AN51" s="330">
        <v>60767</v>
      </c>
      <c r="AO51" s="331">
        <v>-28.4</v>
      </c>
      <c r="AP51" s="332">
        <v>68468</v>
      </c>
      <c r="AQ51" s="333">
        <v>3.9</v>
      </c>
      <c r="AR51" s="334">
        <v>-32.299999999999997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1211767</v>
      </c>
      <c r="AN52" s="338">
        <v>34334</v>
      </c>
      <c r="AO52" s="339">
        <v>-44.4</v>
      </c>
      <c r="AP52" s="340">
        <v>34140</v>
      </c>
      <c r="AQ52" s="341">
        <v>-6.4</v>
      </c>
      <c r="AR52" s="342">
        <v>-38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3720592</v>
      </c>
      <c r="AN53" s="330">
        <v>106972</v>
      </c>
      <c r="AO53" s="331">
        <v>76</v>
      </c>
      <c r="AP53" s="332">
        <v>69729</v>
      </c>
      <c r="AQ53" s="333">
        <v>1.8</v>
      </c>
      <c r="AR53" s="334">
        <v>74.2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2672848</v>
      </c>
      <c r="AN54" s="338">
        <v>76848</v>
      </c>
      <c r="AO54" s="339">
        <v>123.8</v>
      </c>
      <c r="AP54" s="340">
        <v>38908</v>
      </c>
      <c r="AQ54" s="341">
        <v>14</v>
      </c>
      <c r="AR54" s="342">
        <v>109.8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5367881</v>
      </c>
      <c r="AN55" s="330">
        <v>156658</v>
      </c>
      <c r="AO55" s="331">
        <v>46.4</v>
      </c>
      <c r="AP55" s="332">
        <v>74581</v>
      </c>
      <c r="AQ55" s="333">
        <v>7</v>
      </c>
      <c r="AR55" s="334">
        <v>39.4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4741790</v>
      </c>
      <c r="AN56" s="338">
        <v>138386</v>
      </c>
      <c r="AO56" s="339">
        <v>80.099999999999994</v>
      </c>
      <c r="AP56" s="340">
        <v>41563</v>
      </c>
      <c r="AQ56" s="341">
        <v>6.8</v>
      </c>
      <c r="AR56" s="342">
        <v>73.3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2460727</v>
      </c>
      <c r="AN57" s="330">
        <v>73395</v>
      </c>
      <c r="AO57" s="331">
        <v>-53.1</v>
      </c>
      <c r="AP57" s="332">
        <v>76347</v>
      </c>
      <c r="AQ57" s="333">
        <v>2.4</v>
      </c>
      <c r="AR57" s="334">
        <v>-55.5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2034214</v>
      </c>
      <c r="AN58" s="338">
        <v>60674</v>
      </c>
      <c r="AO58" s="339">
        <v>-56.2</v>
      </c>
      <c r="AP58" s="340">
        <v>41762</v>
      </c>
      <c r="AQ58" s="341">
        <v>0.5</v>
      </c>
      <c r="AR58" s="342">
        <v>-56.7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1765260</v>
      </c>
      <c r="AN59" s="330">
        <v>54038</v>
      </c>
      <c r="AO59" s="331">
        <v>-26.4</v>
      </c>
      <c r="AP59" s="332">
        <v>69604</v>
      </c>
      <c r="AQ59" s="333">
        <v>-8.8000000000000007</v>
      </c>
      <c r="AR59" s="334">
        <v>-17.600000000000001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1274109</v>
      </c>
      <c r="AN60" s="338">
        <v>39003</v>
      </c>
      <c r="AO60" s="339">
        <v>-35.700000000000003</v>
      </c>
      <c r="AP60" s="340">
        <v>36247</v>
      </c>
      <c r="AQ60" s="341">
        <v>-13.2</v>
      </c>
      <c r="AR60" s="342">
        <v>-22.5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3091819</v>
      </c>
      <c r="AN61" s="345">
        <v>90366</v>
      </c>
      <c r="AO61" s="346">
        <v>2.9</v>
      </c>
      <c r="AP61" s="347">
        <v>71746</v>
      </c>
      <c r="AQ61" s="348">
        <v>1.3</v>
      </c>
      <c r="AR61" s="334">
        <v>1.6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2386946</v>
      </c>
      <c r="AN62" s="338">
        <v>69849</v>
      </c>
      <c r="AO62" s="339">
        <v>13.5</v>
      </c>
      <c r="AP62" s="340">
        <v>38524</v>
      </c>
      <c r="AQ62" s="341">
        <v>0.3</v>
      </c>
      <c r="AR62" s="342">
        <v>13.2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1gz5LWLHjsRjH04YrGMpg+kWethLH/Nso/Zo4ExU8Q3O8qgPYeXD2gPQYxe3M2wnk1Q7cOXjMoPk0Nh6x+/q7w==" saltValue="d5S9c/9ShR9b0rkDoseq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553</v>
      </c>
    </row>
    <row r="120" spans="125:125" ht="13.5" hidden="1" customHeight="1" x14ac:dyDescent="0.15"/>
    <row r="121" spans="125:125" ht="13.5" hidden="1" customHeight="1" x14ac:dyDescent="0.15">
      <c r="DU121" s="255"/>
    </row>
  </sheetData>
  <sheetProtection algorithmName="SHA-512" hashValue="aWi2GKH4BMRk9WcVHF4Od0hijcBy+hWd2wb0/WkUGKLW5OPsIQJrapbfPm+99pB+xQwnbzXZ45fJsZmS+9CTug==" saltValue="beYQmuWZtkfz3bJS8g+a5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554</v>
      </c>
    </row>
  </sheetData>
  <sheetProtection algorithmName="SHA-512" hashValue="E2CMzCvktl18brT9lkxrhhjGmH+eygaJxjNsmLSN5aB2tVh0/fcYYIAcB4Do4h82FBucD5ucNQ8wXCW/5Fu1tg==" saltValue="L2bjWAqMK00gQRBil5IL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68" t="s">
        <v>3</v>
      </c>
      <c r="D47" s="1168"/>
      <c r="E47" s="1169"/>
      <c r="F47" s="11">
        <v>35.47</v>
      </c>
      <c r="G47" s="12">
        <v>38.130000000000003</v>
      </c>
      <c r="H47" s="12">
        <v>39.79</v>
      </c>
      <c r="I47" s="12">
        <v>41.91</v>
      </c>
      <c r="J47" s="13">
        <v>41.54</v>
      </c>
    </row>
    <row r="48" spans="2:10" ht="57.75" customHeight="1" x14ac:dyDescent="0.15">
      <c r="B48" s="14"/>
      <c r="C48" s="1170" t="s">
        <v>4</v>
      </c>
      <c r="D48" s="1170"/>
      <c r="E48" s="1171"/>
      <c r="F48" s="15">
        <v>4.93</v>
      </c>
      <c r="G48" s="16">
        <v>5.28</v>
      </c>
      <c r="H48" s="16">
        <v>6.74</v>
      </c>
      <c r="I48" s="16">
        <v>4.01</v>
      </c>
      <c r="J48" s="17">
        <v>7.01</v>
      </c>
    </row>
    <row r="49" spans="2:10" ht="57.75" customHeight="1" thickBot="1" x14ac:dyDescent="0.2">
      <c r="B49" s="18"/>
      <c r="C49" s="1172" t="s">
        <v>5</v>
      </c>
      <c r="D49" s="1172"/>
      <c r="E49" s="1173"/>
      <c r="F49" s="19">
        <v>0.9</v>
      </c>
      <c r="G49" s="20">
        <v>0.47</v>
      </c>
      <c r="H49" s="20">
        <v>10.64</v>
      </c>
      <c r="I49" s="20" t="s">
        <v>560</v>
      </c>
      <c r="J49" s="21">
        <v>11.92</v>
      </c>
    </row>
    <row r="50" spans="2:10" x14ac:dyDescent="0.15"/>
  </sheetData>
  <sheetProtection algorithmName="SHA-512" hashValue="N0WErKhytQ5OReiPaxvzLWlfw5PsX52yJyjgV7XiJXAX+KzS3P9ZFX+b7wqEQMCdqmsljJZtpZE49W0H73/zAg==" saltValue="vO+LQ1pKuKYavyo1X6sC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0" t="s">
        <v>561</v>
      </c>
      <c r="D34" s="1180"/>
      <c r="E34" s="1181"/>
      <c r="F34" s="32">
        <v>19.18</v>
      </c>
      <c r="G34" s="33">
        <v>19.16</v>
      </c>
      <c r="H34" s="33">
        <v>18.89</v>
      </c>
      <c r="I34" s="33">
        <v>17.73</v>
      </c>
      <c r="J34" s="34">
        <v>15.48</v>
      </c>
      <c r="K34" s="22"/>
      <c r="L34" s="22"/>
      <c r="M34" s="22"/>
      <c r="N34" s="22"/>
      <c r="O34" s="22"/>
      <c r="P34" s="22"/>
    </row>
    <row r="35" spans="1:16" ht="39" customHeight="1" x14ac:dyDescent="0.15">
      <c r="A35" s="22"/>
      <c r="B35" s="35"/>
      <c r="C35" s="1174" t="s">
        <v>562</v>
      </c>
      <c r="D35" s="1175"/>
      <c r="E35" s="1176"/>
      <c r="F35" s="36">
        <v>12.68</v>
      </c>
      <c r="G35" s="37">
        <v>12.61</v>
      </c>
      <c r="H35" s="37">
        <v>12.8</v>
      </c>
      <c r="I35" s="37">
        <v>10.11</v>
      </c>
      <c r="J35" s="38">
        <v>12.38</v>
      </c>
      <c r="K35" s="22"/>
      <c r="L35" s="22"/>
      <c r="M35" s="22"/>
      <c r="N35" s="22"/>
      <c r="O35" s="22"/>
      <c r="P35" s="22"/>
    </row>
    <row r="36" spans="1:16" ht="39" customHeight="1" x14ac:dyDescent="0.15">
      <c r="A36" s="22"/>
      <c r="B36" s="35"/>
      <c r="C36" s="1174" t="s">
        <v>563</v>
      </c>
      <c r="D36" s="1175"/>
      <c r="E36" s="1176"/>
      <c r="F36" s="36">
        <v>4.74</v>
      </c>
      <c r="G36" s="37">
        <v>5.1100000000000003</v>
      </c>
      <c r="H36" s="37">
        <v>6.57</v>
      </c>
      <c r="I36" s="37">
        <v>3.94</v>
      </c>
      <c r="J36" s="38">
        <v>6.81</v>
      </c>
      <c r="K36" s="22"/>
      <c r="L36" s="22"/>
      <c r="M36" s="22"/>
      <c r="N36" s="22"/>
      <c r="O36" s="22"/>
      <c r="P36" s="22"/>
    </row>
    <row r="37" spans="1:16" ht="39" customHeight="1" x14ac:dyDescent="0.15">
      <c r="A37" s="22"/>
      <c r="B37" s="35"/>
      <c r="C37" s="1174" t="s">
        <v>564</v>
      </c>
      <c r="D37" s="1175"/>
      <c r="E37" s="1176"/>
      <c r="F37" s="36">
        <v>4.28</v>
      </c>
      <c r="G37" s="37">
        <v>3.49</v>
      </c>
      <c r="H37" s="37">
        <v>3.14</v>
      </c>
      <c r="I37" s="37">
        <v>2.5299999999999998</v>
      </c>
      <c r="J37" s="38">
        <v>2.5</v>
      </c>
      <c r="K37" s="22"/>
      <c r="L37" s="22"/>
      <c r="M37" s="22"/>
      <c r="N37" s="22"/>
      <c r="O37" s="22"/>
      <c r="P37" s="22"/>
    </row>
    <row r="38" spans="1:16" ht="39" customHeight="1" x14ac:dyDescent="0.15">
      <c r="A38" s="22"/>
      <c r="B38" s="35"/>
      <c r="C38" s="1174" t="s">
        <v>565</v>
      </c>
      <c r="D38" s="1175"/>
      <c r="E38" s="1176"/>
      <c r="F38" s="36">
        <v>1.79</v>
      </c>
      <c r="G38" s="37">
        <v>1.67</v>
      </c>
      <c r="H38" s="37">
        <v>1.64</v>
      </c>
      <c r="I38" s="37">
        <v>2.77</v>
      </c>
      <c r="J38" s="38">
        <v>1.54</v>
      </c>
      <c r="K38" s="22"/>
      <c r="L38" s="22"/>
      <c r="M38" s="22"/>
      <c r="N38" s="22"/>
      <c r="O38" s="22"/>
      <c r="P38" s="22"/>
    </row>
    <row r="39" spans="1:16" ht="39" customHeight="1" x14ac:dyDescent="0.15">
      <c r="A39" s="22"/>
      <c r="B39" s="35"/>
      <c r="C39" s="1174" t="s">
        <v>566</v>
      </c>
      <c r="D39" s="1175"/>
      <c r="E39" s="1176"/>
      <c r="F39" s="36">
        <v>2.99</v>
      </c>
      <c r="G39" s="37">
        <v>1.34</v>
      </c>
      <c r="H39" s="37">
        <v>0.98</v>
      </c>
      <c r="I39" s="37">
        <v>1.1599999999999999</v>
      </c>
      <c r="J39" s="38">
        <v>1.5</v>
      </c>
      <c r="K39" s="22"/>
      <c r="L39" s="22"/>
      <c r="M39" s="22"/>
      <c r="N39" s="22"/>
      <c r="O39" s="22"/>
      <c r="P39" s="22"/>
    </row>
    <row r="40" spans="1:16" ht="39" customHeight="1" x14ac:dyDescent="0.15">
      <c r="A40" s="22"/>
      <c r="B40" s="35"/>
      <c r="C40" s="1174" t="s">
        <v>567</v>
      </c>
      <c r="D40" s="1175"/>
      <c r="E40" s="1176"/>
      <c r="F40" s="36">
        <v>4.37</v>
      </c>
      <c r="G40" s="37">
        <v>0.03</v>
      </c>
      <c r="H40" s="37">
        <v>7.0000000000000007E-2</v>
      </c>
      <c r="I40" s="37">
        <v>0.03</v>
      </c>
      <c r="J40" s="38">
        <v>0.38</v>
      </c>
      <c r="K40" s="22"/>
      <c r="L40" s="22"/>
      <c r="M40" s="22"/>
      <c r="N40" s="22"/>
      <c r="O40" s="22"/>
      <c r="P40" s="22"/>
    </row>
    <row r="41" spans="1:16" ht="39" customHeight="1" x14ac:dyDescent="0.15">
      <c r="A41" s="22"/>
      <c r="B41" s="35"/>
      <c r="C41" s="1174" t="s">
        <v>568</v>
      </c>
      <c r="D41" s="1175"/>
      <c r="E41" s="1176"/>
      <c r="F41" s="36">
        <v>0.05</v>
      </c>
      <c r="G41" s="37">
        <v>0.06</v>
      </c>
      <c r="H41" s="37">
        <v>7.0000000000000007E-2</v>
      </c>
      <c r="I41" s="37">
        <v>0.06</v>
      </c>
      <c r="J41" s="38">
        <v>0.08</v>
      </c>
      <c r="K41" s="22"/>
      <c r="L41" s="22"/>
      <c r="M41" s="22"/>
      <c r="N41" s="22"/>
      <c r="O41" s="22"/>
      <c r="P41" s="22"/>
    </row>
    <row r="42" spans="1:16" ht="39" customHeight="1" x14ac:dyDescent="0.15">
      <c r="A42" s="22"/>
      <c r="B42" s="39"/>
      <c r="C42" s="1174" t="s">
        <v>569</v>
      </c>
      <c r="D42" s="1175"/>
      <c r="E42" s="1176"/>
      <c r="F42" s="36" t="s">
        <v>513</v>
      </c>
      <c r="G42" s="37" t="s">
        <v>513</v>
      </c>
      <c r="H42" s="37" t="s">
        <v>513</v>
      </c>
      <c r="I42" s="37" t="s">
        <v>513</v>
      </c>
      <c r="J42" s="38" t="s">
        <v>513</v>
      </c>
      <c r="K42" s="22"/>
      <c r="L42" s="22"/>
      <c r="M42" s="22"/>
      <c r="N42" s="22"/>
      <c r="O42" s="22"/>
      <c r="P42" s="22"/>
    </row>
    <row r="43" spans="1:16" ht="39" customHeight="1" thickBot="1" x14ac:dyDescent="0.2">
      <c r="A43" s="22"/>
      <c r="B43" s="40"/>
      <c r="C43" s="1177" t="s">
        <v>570</v>
      </c>
      <c r="D43" s="1178"/>
      <c r="E43" s="1179"/>
      <c r="F43" s="41">
        <v>0.32</v>
      </c>
      <c r="G43" s="42">
        <v>0.69</v>
      </c>
      <c r="H43" s="42">
        <v>0.4</v>
      </c>
      <c r="I43" s="42">
        <v>0.22</v>
      </c>
      <c r="J43" s="43">
        <v>0.24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QOkdoUBHdvTgR9imlLl+jEXimhh9Cs/yQXgn0nStFRlqtFPXQbPKLiYHtRPd2RbxPo7RWK0gJWGhRJmevCiJw==" saltValue="sOEAFhPyxnUHFtcafp/c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1818</v>
      </c>
      <c r="L45" s="60">
        <v>1863</v>
      </c>
      <c r="M45" s="60">
        <v>1845</v>
      </c>
      <c r="N45" s="60">
        <v>1748</v>
      </c>
      <c r="O45" s="61">
        <v>1909</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513</v>
      </c>
      <c r="L46" s="64" t="s">
        <v>513</v>
      </c>
      <c r="M46" s="64" t="s">
        <v>513</v>
      </c>
      <c r="N46" s="64" t="s">
        <v>513</v>
      </c>
      <c r="O46" s="65" t="s">
        <v>513</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513</v>
      </c>
      <c r="L47" s="64" t="s">
        <v>513</v>
      </c>
      <c r="M47" s="64" t="s">
        <v>513</v>
      </c>
      <c r="N47" s="64" t="s">
        <v>513</v>
      </c>
      <c r="O47" s="65" t="s">
        <v>513</v>
      </c>
      <c r="P47" s="48"/>
      <c r="Q47" s="48"/>
      <c r="R47" s="48"/>
      <c r="S47" s="48"/>
      <c r="T47" s="48"/>
      <c r="U47" s="48"/>
    </row>
    <row r="48" spans="1:21" ht="30.75" customHeight="1" x14ac:dyDescent="0.15">
      <c r="A48" s="48"/>
      <c r="B48" s="1202"/>
      <c r="C48" s="1203"/>
      <c r="D48" s="62"/>
      <c r="E48" s="1184" t="s">
        <v>15</v>
      </c>
      <c r="F48" s="1184"/>
      <c r="G48" s="1184"/>
      <c r="H48" s="1184"/>
      <c r="I48" s="1184"/>
      <c r="J48" s="1185"/>
      <c r="K48" s="63">
        <v>1911</v>
      </c>
      <c r="L48" s="64">
        <v>1744</v>
      </c>
      <c r="M48" s="64">
        <v>1690</v>
      </c>
      <c r="N48" s="64">
        <v>1636</v>
      </c>
      <c r="O48" s="65">
        <v>1612</v>
      </c>
      <c r="P48" s="48"/>
      <c r="Q48" s="48"/>
      <c r="R48" s="48"/>
      <c r="S48" s="48"/>
      <c r="T48" s="48"/>
      <c r="U48" s="48"/>
    </row>
    <row r="49" spans="1:21" ht="30.75" customHeight="1" x14ac:dyDescent="0.15">
      <c r="A49" s="48"/>
      <c r="B49" s="1202"/>
      <c r="C49" s="1203"/>
      <c r="D49" s="62"/>
      <c r="E49" s="1184" t="s">
        <v>16</v>
      </c>
      <c r="F49" s="1184"/>
      <c r="G49" s="1184"/>
      <c r="H49" s="1184"/>
      <c r="I49" s="1184"/>
      <c r="J49" s="1185"/>
      <c r="K49" s="63">
        <v>82</v>
      </c>
      <c r="L49" s="64">
        <v>82</v>
      </c>
      <c r="M49" s="64">
        <v>62</v>
      </c>
      <c r="N49" s="64">
        <v>47</v>
      </c>
      <c r="O49" s="65">
        <v>56</v>
      </c>
      <c r="P49" s="48"/>
      <c r="Q49" s="48"/>
      <c r="R49" s="48"/>
      <c r="S49" s="48"/>
      <c r="T49" s="48"/>
      <c r="U49" s="48"/>
    </row>
    <row r="50" spans="1:21" ht="30.75" customHeight="1" x14ac:dyDescent="0.15">
      <c r="A50" s="48"/>
      <c r="B50" s="1202"/>
      <c r="C50" s="1203"/>
      <c r="D50" s="62"/>
      <c r="E50" s="1184" t="s">
        <v>17</v>
      </c>
      <c r="F50" s="1184"/>
      <c r="G50" s="1184"/>
      <c r="H50" s="1184"/>
      <c r="I50" s="1184"/>
      <c r="J50" s="1185"/>
      <c r="K50" s="63">
        <v>17</v>
      </c>
      <c r="L50" s="64">
        <v>15</v>
      </c>
      <c r="M50" s="64">
        <v>11</v>
      </c>
      <c r="N50" s="64">
        <v>10</v>
      </c>
      <c r="O50" s="65">
        <v>9</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513</v>
      </c>
      <c r="L51" s="64">
        <v>0</v>
      </c>
      <c r="M51" s="64">
        <v>0</v>
      </c>
      <c r="N51" s="64">
        <v>0</v>
      </c>
      <c r="O51" s="65" t="s">
        <v>513</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2563</v>
      </c>
      <c r="L52" s="64">
        <v>2579</v>
      </c>
      <c r="M52" s="64">
        <v>2556</v>
      </c>
      <c r="N52" s="64">
        <v>2542</v>
      </c>
      <c r="O52" s="65">
        <v>2648</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1265</v>
      </c>
      <c r="L53" s="69">
        <v>1125</v>
      </c>
      <c r="M53" s="69">
        <v>1052</v>
      </c>
      <c r="N53" s="69">
        <v>899</v>
      </c>
      <c r="O53" s="70">
        <v>938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4pQAp22Ar1wE+pKFseDAu+jYphJKDeN/FoitHIjDd59tcpVc8/8pEzZJu020kocH2TBmwJEy+WI/ryIh0ta6g==" saltValue="yeKVXs0qNk+4PtFJT0g4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M47" sqref="M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20" t="s">
        <v>30</v>
      </c>
      <c r="C41" s="1221"/>
      <c r="D41" s="102"/>
      <c r="E41" s="1222" t="s">
        <v>31</v>
      </c>
      <c r="F41" s="1222"/>
      <c r="G41" s="1222"/>
      <c r="H41" s="1223"/>
      <c r="I41" s="351">
        <v>18547</v>
      </c>
      <c r="J41" s="352">
        <v>19890</v>
      </c>
      <c r="K41" s="352">
        <v>21205</v>
      </c>
      <c r="L41" s="352">
        <v>21518</v>
      </c>
      <c r="M41" s="353">
        <v>19762</v>
      </c>
    </row>
    <row r="42" spans="2:13" ht="27.75" customHeight="1" x14ac:dyDescent="0.15">
      <c r="B42" s="1210"/>
      <c r="C42" s="1211"/>
      <c r="D42" s="103"/>
      <c r="E42" s="1214" t="s">
        <v>32</v>
      </c>
      <c r="F42" s="1214"/>
      <c r="G42" s="1214"/>
      <c r="H42" s="1215"/>
      <c r="I42" s="354">
        <v>161</v>
      </c>
      <c r="J42" s="355">
        <v>125</v>
      </c>
      <c r="K42" s="355">
        <v>101</v>
      </c>
      <c r="L42" s="355">
        <v>82</v>
      </c>
      <c r="M42" s="356">
        <v>64</v>
      </c>
    </row>
    <row r="43" spans="2:13" ht="27.75" customHeight="1" x14ac:dyDescent="0.15">
      <c r="B43" s="1210"/>
      <c r="C43" s="1211"/>
      <c r="D43" s="103"/>
      <c r="E43" s="1214" t="s">
        <v>33</v>
      </c>
      <c r="F43" s="1214"/>
      <c r="G43" s="1214"/>
      <c r="H43" s="1215"/>
      <c r="I43" s="354">
        <v>17234</v>
      </c>
      <c r="J43" s="355">
        <v>16191</v>
      </c>
      <c r="K43" s="355">
        <v>14589</v>
      </c>
      <c r="L43" s="355">
        <v>13238</v>
      </c>
      <c r="M43" s="356">
        <v>12134</v>
      </c>
    </row>
    <row r="44" spans="2:13" ht="27.75" customHeight="1" x14ac:dyDescent="0.15">
      <c r="B44" s="1210"/>
      <c r="C44" s="1211"/>
      <c r="D44" s="103"/>
      <c r="E44" s="1214" t="s">
        <v>34</v>
      </c>
      <c r="F44" s="1214"/>
      <c r="G44" s="1214"/>
      <c r="H44" s="1215"/>
      <c r="I44" s="354">
        <v>334</v>
      </c>
      <c r="J44" s="355">
        <v>257</v>
      </c>
      <c r="K44" s="355">
        <v>196</v>
      </c>
      <c r="L44" s="355">
        <v>152</v>
      </c>
      <c r="M44" s="356">
        <v>108</v>
      </c>
    </row>
    <row r="45" spans="2:13" ht="27.75" customHeight="1" x14ac:dyDescent="0.15">
      <c r="B45" s="1210"/>
      <c r="C45" s="1211"/>
      <c r="D45" s="103"/>
      <c r="E45" s="1214" t="s">
        <v>35</v>
      </c>
      <c r="F45" s="1214"/>
      <c r="G45" s="1214"/>
      <c r="H45" s="1215"/>
      <c r="I45" s="354">
        <v>1404</v>
      </c>
      <c r="J45" s="355">
        <v>1321</v>
      </c>
      <c r="K45" s="355">
        <v>1293</v>
      </c>
      <c r="L45" s="355">
        <v>1230</v>
      </c>
      <c r="M45" s="356">
        <v>1240</v>
      </c>
    </row>
    <row r="46" spans="2:13" ht="27.75" customHeight="1" x14ac:dyDescent="0.15">
      <c r="B46" s="1210"/>
      <c r="C46" s="1211"/>
      <c r="D46" s="104"/>
      <c r="E46" s="1214" t="s">
        <v>36</v>
      </c>
      <c r="F46" s="1214"/>
      <c r="G46" s="1214"/>
      <c r="H46" s="1215"/>
      <c r="I46" s="354">
        <v>0</v>
      </c>
      <c r="J46" s="355">
        <v>0</v>
      </c>
      <c r="K46" s="355">
        <v>1</v>
      </c>
      <c r="L46" s="355">
        <v>0</v>
      </c>
      <c r="M46" s="356">
        <v>0</v>
      </c>
    </row>
    <row r="47" spans="2:13" ht="27.75" customHeight="1" x14ac:dyDescent="0.15">
      <c r="B47" s="1210"/>
      <c r="C47" s="1211"/>
      <c r="D47" s="105"/>
      <c r="E47" s="1224" t="s">
        <v>37</v>
      </c>
      <c r="F47" s="1225"/>
      <c r="G47" s="1225"/>
      <c r="H47" s="1226"/>
      <c r="I47" s="354" t="s">
        <v>513</v>
      </c>
      <c r="J47" s="355" t="s">
        <v>513</v>
      </c>
      <c r="K47" s="355" t="s">
        <v>513</v>
      </c>
      <c r="L47" s="355" t="s">
        <v>513</v>
      </c>
      <c r="M47" s="356" t="s">
        <v>513</v>
      </c>
    </row>
    <row r="48" spans="2:13" ht="27.75" customHeight="1" x14ac:dyDescent="0.15">
      <c r="B48" s="1210"/>
      <c r="C48" s="1211"/>
      <c r="D48" s="103"/>
      <c r="E48" s="1214" t="s">
        <v>38</v>
      </c>
      <c r="F48" s="1214"/>
      <c r="G48" s="1214"/>
      <c r="H48" s="1215"/>
      <c r="I48" s="354" t="s">
        <v>513</v>
      </c>
      <c r="J48" s="355" t="s">
        <v>513</v>
      </c>
      <c r="K48" s="355" t="s">
        <v>513</v>
      </c>
      <c r="L48" s="355" t="s">
        <v>513</v>
      </c>
      <c r="M48" s="356" t="s">
        <v>513</v>
      </c>
    </row>
    <row r="49" spans="2:13" ht="27.75" customHeight="1" x14ac:dyDescent="0.15">
      <c r="B49" s="1212"/>
      <c r="C49" s="1213"/>
      <c r="D49" s="103"/>
      <c r="E49" s="1214" t="s">
        <v>39</v>
      </c>
      <c r="F49" s="1214"/>
      <c r="G49" s="1214"/>
      <c r="H49" s="1215"/>
      <c r="I49" s="354" t="s">
        <v>513</v>
      </c>
      <c r="J49" s="355" t="s">
        <v>513</v>
      </c>
      <c r="K49" s="355" t="s">
        <v>513</v>
      </c>
      <c r="L49" s="355" t="s">
        <v>513</v>
      </c>
      <c r="M49" s="356" t="s">
        <v>513</v>
      </c>
    </row>
    <row r="50" spans="2:13" ht="27.75" customHeight="1" x14ac:dyDescent="0.15">
      <c r="B50" s="1208" t="s">
        <v>40</v>
      </c>
      <c r="C50" s="1209"/>
      <c r="D50" s="106"/>
      <c r="E50" s="1214" t="s">
        <v>41</v>
      </c>
      <c r="F50" s="1214"/>
      <c r="G50" s="1214"/>
      <c r="H50" s="1215"/>
      <c r="I50" s="354">
        <v>11055</v>
      </c>
      <c r="J50" s="355">
        <v>12336</v>
      </c>
      <c r="K50" s="355">
        <v>10761</v>
      </c>
      <c r="L50" s="355">
        <v>10940</v>
      </c>
      <c r="M50" s="356">
        <v>11030</v>
      </c>
    </row>
    <row r="51" spans="2:13" ht="27.75" customHeight="1" x14ac:dyDescent="0.15">
      <c r="B51" s="1210"/>
      <c r="C51" s="1211"/>
      <c r="D51" s="103"/>
      <c r="E51" s="1214" t="s">
        <v>42</v>
      </c>
      <c r="F51" s="1214"/>
      <c r="G51" s="1214"/>
      <c r="H51" s="1215"/>
      <c r="I51" s="354">
        <v>1602</v>
      </c>
      <c r="J51" s="355">
        <v>1556</v>
      </c>
      <c r="K51" s="355">
        <v>1381</v>
      </c>
      <c r="L51" s="355">
        <v>863</v>
      </c>
      <c r="M51" s="356">
        <v>781</v>
      </c>
    </row>
    <row r="52" spans="2:13" ht="27.75" customHeight="1" x14ac:dyDescent="0.15">
      <c r="B52" s="1212"/>
      <c r="C52" s="1213"/>
      <c r="D52" s="103"/>
      <c r="E52" s="1214" t="s">
        <v>43</v>
      </c>
      <c r="F52" s="1214"/>
      <c r="G52" s="1214"/>
      <c r="H52" s="1215"/>
      <c r="I52" s="354">
        <v>24185</v>
      </c>
      <c r="J52" s="355">
        <v>24233</v>
      </c>
      <c r="K52" s="355">
        <v>25427</v>
      </c>
      <c r="L52" s="355">
        <v>25233</v>
      </c>
      <c r="M52" s="356">
        <v>24486</v>
      </c>
    </row>
    <row r="53" spans="2:13" ht="27.75" customHeight="1" thickBot="1" x14ac:dyDescent="0.2">
      <c r="B53" s="1216" t="s">
        <v>44</v>
      </c>
      <c r="C53" s="1217"/>
      <c r="D53" s="107"/>
      <c r="E53" s="1218" t="s">
        <v>45</v>
      </c>
      <c r="F53" s="1218"/>
      <c r="G53" s="1218"/>
      <c r="H53" s="1219"/>
      <c r="I53" s="357">
        <v>837</v>
      </c>
      <c r="J53" s="358">
        <v>-340</v>
      </c>
      <c r="K53" s="358">
        <v>-187</v>
      </c>
      <c r="L53" s="358">
        <v>-817</v>
      </c>
      <c r="M53" s="359">
        <v>-2987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daQYbIMvmneoNY6tJC1w+IBttkiUE0nMzNBTU8yX9xZiiKYJTdPjFClky7ayI9hXFBYWNHLnZ3oYJzQdr/Y6Q==" saltValue="UFUIfe+yf9OH3aHatAU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5" sqref="H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35" t="s">
        <v>48</v>
      </c>
      <c r="D55" s="1235"/>
      <c r="E55" s="1236"/>
      <c r="F55" s="119">
        <v>4653</v>
      </c>
      <c r="G55" s="119">
        <v>5066</v>
      </c>
      <c r="H55" s="120">
        <v>5206</v>
      </c>
    </row>
    <row r="56" spans="2:8" ht="52.5" customHeight="1" x14ac:dyDescent="0.15">
      <c r="B56" s="121"/>
      <c r="C56" s="1237" t="s">
        <v>49</v>
      </c>
      <c r="D56" s="1237"/>
      <c r="E56" s="1238"/>
      <c r="F56" s="122">
        <v>466</v>
      </c>
      <c r="G56" s="122">
        <v>467</v>
      </c>
      <c r="H56" s="123">
        <v>268</v>
      </c>
    </row>
    <row r="57" spans="2:8" ht="53.25" customHeight="1" x14ac:dyDescent="0.15">
      <c r="B57" s="121"/>
      <c r="C57" s="1239" t="s">
        <v>50</v>
      </c>
      <c r="D57" s="1239"/>
      <c r="E57" s="1240"/>
      <c r="F57" s="124">
        <v>5764</v>
      </c>
      <c r="G57" s="124">
        <v>5436</v>
      </c>
      <c r="H57" s="125">
        <v>5326</v>
      </c>
    </row>
    <row r="58" spans="2:8" ht="45.75" customHeight="1" x14ac:dyDescent="0.15">
      <c r="B58" s="126"/>
      <c r="C58" s="1227" t="s">
        <v>593</v>
      </c>
      <c r="D58" s="1228"/>
      <c r="E58" s="1229"/>
      <c r="F58" s="127">
        <v>2369</v>
      </c>
      <c r="G58" s="127">
        <v>2089</v>
      </c>
      <c r="H58" s="128">
        <v>2075</v>
      </c>
    </row>
    <row r="59" spans="2:8" ht="45.75" customHeight="1" x14ac:dyDescent="0.15">
      <c r="B59" s="126"/>
      <c r="C59" s="1227" t="s">
        <v>594</v>
      </c>
      <c r="D59" s="1228"/>
      <c r="E59" s="1229"/>
      <c r="F59" s="127">
        <v>1543</v>
      </c>
      <c r="G59" s="127">
        <v>1536</v>
      </c>
      <c r="H59" s="128">
        <v>1492</v>
      </c>
    </row>
    <row r="60" spans="2:8" ht="45.75" customHeight="1" x14ac:dyDescent="0.15">
      <c r="B60" s="126"/>
      <c r="C60" s="1227" t="s">
        <v>595</v>
      </c>
      <c r="D60" s="1228"/>
      <c r="E60" s="1229"/>
      <c r="F60" s="127">
        <v>1327</v>
      </c>
      <c r="G60" s="127">
        <v>1315</v>
      </c>
      <c r="H60" s="128">
        <v>1304</v>
      </c>
    </row>
    <row r="61" spans="2:8" ht="45.75" customHeight="1" x14ac:dyDescent="0.15">
      <c r="B61" s="126"/>
      <c r="C61" s="1227" t="s">
        <v>596</v>
      </c>
      <c r="D61" s="1228"/>
      <c r="E61" s="1229"/>
      <c r="F61" s="127">
        <v>240</v>
      </c>
      <c r="G61" s="127">
        <v>234</v>
      </c>
      <c r="H61" s="128">
        <v>227</v>
      </c>
    </row>
    <row r="62" spans="2:8" ht="45.75" customHeight="1" thickBot="1" x14ac:dyDescent="0.2">
      <c r="B62" s="129"/>
      <c r="C62" s="1230" t="s">
        <v>597</v>
      </c>
      <c r="D62" s="1231"/>
      <c r="E62" s="1232"/>
      <c r="F62" s="130">
        <v>150</v>
      </c>
      <c r="G62" s="130">
        <v>150</v>
      </c>
      <c r="H62" s="131">
        <v>150</v>
      </c>
    </row>
    <row r="63" spans="2:8" ht="52.5" customHeight="1" thickBot="1" x14ac:dyDescent="0.2">
      <c r="B63" s="132"/>
      <c r="C63" s="1233" t="s">
        <v>51</v>
      </c>
      <c r="D63" s="1233"/>
      <c r="E63" s="1234"/>
      <c r="F63" s="133">
        <v>10883</v>
      </c>
      <c r="G63" s="133">
        <v>10969</v>
      </c>
      <c r="H63" s="134">
        <v>10800</v>
      </c>
    </row>
    <row r="64" spans="2:8" x14ac:dyDescent="0.15"/>
  </sheetData>
  <sheetProtection algorithmName="SHA-512" hashValue="KdVB169Dbduuo7VNFMZm7VXG/T+4qloETcVDmbYPcDIymALEYiy337rTAqQfutLn83UE8azYY6oKjUkiVGOkyA==" saltValue="G+xP9CpfyqSrhg1QN6jH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41" customWidth="1"/>
    <col min="2" max="107" width="2.5" style="1241" customWidth="1"/>
    <col min="108" max="108" width="6.125" style="1243" customWidth="1"/>
    <col min="109" max="109" width="5.875" style="1242" customWidth="1"/>
    <col min="110" max="16384" width="8.625" style="1241" hidden="1"/>
  </cols>
  <sheetData>
    <row r="1" spans="1:109" ht="42.75" customHeight="1" x14ac:dyDescent="0.15">
      <c r="A1" s="1298"/>
      <c r="B1" s="1297"/>
      <c r="DD1" s="1241"/>
      <c r="DE1" s="1241"/>
    </row>
    <row r="2" spans="1:109" ht="25.5" customHeight="1" x14ac:dyDescent="0.15">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15">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55" customFormat="1" ht="13.5" x14ac:dyDescent="0.15">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55" customFormat="1" ht="13.5" x14ac:dyDescent="0.15">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55" customFormat="1" ht="13.5" x14ac:dyDescent="0.15">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55" customFormat="1" ht="13.5" x14ac:dyDescent="0.15">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55" customFormat="1" ht="13.5" x14ac:dyDescent="0.15">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55" customFormat="1" ht="13.5" x14ac:dyDescent="0.15">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55" customFormat="1" ht="13.5" x14ac:dyDescent="0.15">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55" customFormat="1" ht="13.5" x14ac:dyDescent="0.15">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55" customFormat="1" ht="13.5" x14ac:dyDescent="0.15">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55" customFormat="1" ht="13.5" x14ac:dyDescent="0.15">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55" customFormat="1" ht="13.5" x14ac:dyDescent="0.15">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55" customFormat="1" ht="13.5" x14ac:dyDescent="0.15">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55" customFormat="1" ht="13.5" x14ac:dyDescent="0.15">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55" customFormat="1" ht="13.5" x14ac:dyDescent="0.15">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55" customFormat="1" ht="13.5" x14ac:dyDescent="0.15">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5" x14ac:dyDescent="0.15">
      <c r="DD19" s="1241"/>
      <c r="DE19" s="1241"/>
    </row>
    <row r="20" spans="1:109" ht="13.5" x14ac:dyDescent="0.15">
      <c r="DD20" s="1241"/>
      <c r="DE20" s="1241"/>
    </row>
    <row r="21" spans="1:109" ht="17.25" customHeight="1" x14ac:dyDescent="0.15">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15">
      <c r="B22" s="1242"/>
    </row>
    <row r="23" spans="1:109" ht="13.5" x14ac:dyDescent="0.15">
      <c r="B23" s="1242"/>
    </row>
    <row r="24" spans="1:109" ht="13.5" x14ac:dyDescent="0.15">
      <c r="B24" s="1242"/>
    </row>
    <row r="25" spans="1:109" ht="13.5" x14ac:dyDescent="0.15">
      <c r="B25" s="1242"/>
    </row>
    <row r="26" spans="1:109" ht="13.5" x14ac:dyDescent="0.15">
      <c r="B26" s="1242"/>
    </row>
    <row r="27" spans="1:109" ht="13.5" x14ac:dyDescent="0.15">
      <c r="B27" s="1242"/>
    </row>
    <row r="28" spans="1:109" ht="13.5" x14ac:dyDescent="0.15">
      <c r="B28" s="1242"/>
    </row>
    <row r="29" spans="1:109" ht="13.5" x14ac:dyDescent="0.15">
      <c r="B29" s="1242"/>
    </row>
    <row r="30" spans="1:109" ht="13.5" x14ac:dyDescent="0.15">
      <c r="B30" s="1242"/>
    </row>
    <row r="31" spans="1:109" ht="13.5" x14ac:dyDescent="0.15">
      <c r="B31" s="1242"/>
    </row>
    <row r="32" spans="1:109" ht="13.5" x14ac:dyDescent="0.15">
      <c r="B32" s="1242"/>
    </row>
    <row r="33" spans="2:109" ht="13.5" x14ac:dyDescent="0.15">
      <c r="B33" s="1242"/>
    </row>
    <row r="34" spans="2:109" ht="13.5" x14ac:dyDescent="0.15">
      <c r="B34" s="1242"/>
    </row>
    <row r="35" spans="2:109" ht="13.5" x14ac:dyDescent="0.15">
      <c r="B35" s="1242"/>
    </row>
    <row r="36" spans="2:109" ht="13.5" x14ac:dyDescent="0.15">
      <c r="B36" s="1242"/>
    </row>
    <row r="37" spans="2:109" ht="13.5" x14ac:dyDescent="0.15">
      <c r="B37" s="1242"/>
    </row>
    <row r="38" spans="2:109" ht="13.5" x14ac:dyDescent="0.15">
      <c r="B38" s="1242"/>
    </row>
    <row r="39" spans="2:109" ht="13.5" x14ac:dyDescent="0.15">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5" x14ac:dyDescent="0.15">
      <c r="B40" s="1282"/>
      <c r="DD40" s="1282"/>
      <c r="DE40" s="1241"/>
    </row>
    <row r="41" spans="2:109" ht="17.25" x14ac:dyDescent="0.15">
      <c r="B41" s="1293" t="s">
        <v>609</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5" x14ac:dyDescent="0.15">
      <c r="B42" s="1242"/>
      <c r="G42" s="1278"/>
      <c r="I42" s="1277"/>
      <c r="J42" s="1277"/>
      <c r="K42" s="1277"/>
      <c r="AM42" s="1278"/>
      <c r="AN42" s="1278" t="s">
        <v>605</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15">
      <c r="B43" s="1242"/>
      <c r="AN43" s="1276" t="s">
        <v>608</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5" x14ac:dyDescent="0.15">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5" x14ac:dyDescent="0.15">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5" x14ac:dyDescent="0.15">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5" x14ac:dyDescent="0.15">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5" x14ac:dyDescent="0.15">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5" x14ac:dyDescent="0.15">
      <c r="B49" s="1242"/>
      <c r="AN49" s="1241" t="s">
        <v>603</v>
      </c>
    </row>
    <row r="50" spans="1:109" ht="13.5" x14ac:dyDescent="0.15">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555</v>
      </c>
      <c r="BQ50" s="1250"/>
      <c r="BR50" s="1250"/>
      <c r="BS50" s="1250"/>
      <c r="BT50" s="1250"/>
      <c r="BU50" s="1250"/>
      <c r="BV50" s="1250"/>
      <c r="BW50" s="1250"/>
      <c r="BX50" s="1250" t="s">
        <v>556</v>
      </c>
      <c r="BY50" s="1250"/>
      <c r="BZ50" s="1250"/>
      <c r="CA50" s="1250"/>
      <c r="CB50" s="1250"/>
      <c r="CC50" s="1250"/>
      <c r="CD50" s="1250"/>
      <c r="CE50" s="1250"/>
      <c r="CF50" s="1250" t="s">
        <v>557</v>
      </c>
      <c r="CG50" s="1250"/>
      <c r="CH50" s="1250"/>
      <c r="CI50" s="1250"/>
      <c r="CJ50" s="1250"/>
      <c r="CK50" s="1250"/>
      <c r="CL50" s="1250"/>
      <c r="CM50" s="1250"/>
      <c r="CN50" s="1250" t="s">
        <v>558</v>
      </c>
      <c r="CO50" s="1250"/>
      <c r="CP50" s="1250"/>
      <c r="CQ50" s="1250"/>
      <c r="CR50" s="1250"/>
      <c r="CS50" s="1250"/>
      <c r="CT50" s="1250"/>
      <c r="CU50" s="1250"/>
      <c r="CV50" s="1250" t="s">
        <v>559</v>
      </c>
      <c r="CW50" s="1250"/>
      <c r="CX50" s="1250"/>
      <c r="CY50" s="1250"/>
      <c r="CZ50" s="1250"/>
      <c r="DA50" s="1250"/>
      <c r="DB50" s="1250"/>
      <c r="DC50" s="1250"/>
    </row>
    <row r="51" spans="1:109" ht="13.5" customHeight="1" x14ac:dyDescent="0.15">
      <c r="B51" s="1242"/>
      <c r="G51" s="1257"/>
      <c r="H51" s="1257"/>
      <c r="I51" s="1290"/>
      <c r="J51" s="1290"/>
      <c r="K51" s="1256"/>
      <c r="L51" s="1256"/>
      <c r="M51" s="1256"/>
      <c r="N51" s="1256"/>
      <c r="AM51" s="1255"/>
      <c r="AN51" s="1249" t="s">
        <v>602</v>
      </c>
      <c r="AO51" s="1249"/>
      <c r="AP51" s="1249"/>
      <c r="AQ51" s="1249"/>
      <c r="AR51" s="1249"/>
      <c r="AS51" s="1249"/>
      <c r="AT51" s="1249"/>
      <c r="AU51" s="1249"/>
      <c r="AV51" s="1249"/>
      <c r="AW51" s="1249"/>
      <c r="AX51" s="1249"/>
      <c r="AY51" s="1249"/>
      <c r="AZ51" s="1249"/>
      <c r="BA51" s="1249"/>
      <c r="BB51" s="1249" t="s">
        <v>600</v>
      </c>
      <c r="BC51" s="1249"/>
      <c r="BD51" s="1249"/>
      <c r="BE51" s="1249"/>
      <c r="BF51" s="1249"/>
      <c r="BG51" s="1249"/>
      <c r="BH51" s="1249"/>
      <c r="BI51" s="1249"/>
      <c r="BJ51" s="1249"/>
      <c r="BK51" s="1249"/>
      <c r="BL51" s="1249"/>
      <c r="BM51" s="1249"/>
      <c r="BN51" s="1249"/>
      <c r="BO51" s="1249"/>
      <c r="BP51" s="1248">
        <v>8.6999999999999993</v>
      </c>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5" x14ac:dyDescent="0.15">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5" x14ac:dyDescent="0.15">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607</v>
      </c>
      <c r="BC53" s="1249"/>
      <c r="BD53" s="1249"/>
      <c r="BE53" s="1249"/>
      <c r="BF53" s="1249"/>
      <c r="BG53" s="1249"/>
      <c r="BH53" s="1249"/>
      <c r="BI53" s="1249"/>
      <c r="BJ53" s="1249"/>
      <c r="BK53" s="1249"/>
      <c r="BL53" s="1249"/>
      <c r="BM53" s="1249"/>
      <c r="BN53" s="1249"/>
      <c r="BO53" s="1249"/>
      <c r="BP53" s="1248">
        <v>62.6</v>
      </c>
      <c r="BQ53" s="1248"/>
      <c r="BR53" s="1248"/>
      <c r="BS53" s="1248"/>
      <c r="BT53" s="1248"/>
      <c r="BU53" s="1248"/>
      <c r="BV53" s="1248"/>
      <c r="BW53" s="1248"/>
      <c r="BX53" s="1248">
        <v>62.7</v>
      </c>
      <c r="BY53" s="1248"/>
      <c r="BZ53" s="1248"/>
      <c r="CA53" s="1248"/>
      <c r="CB53" s="1248"/>
      <c r="CC53" s="1248"/>
      <c r="CD53" s="1248"/>
      <c r="CE53" s="1248"/>
      <c r="CF53" s="1248">
        <v>61.7</v>
      </c>
      <c r="CG53" s="1248"/>
      <c r="CH53" s="1248"/>
      <c r="CI53" s="1248"/>
      <c r="CJ53" s="1248"/>
      <c r="CK53" s="1248"/>
      <c r="CL53" s="1248"/>
      <c r="CM53" s="1248"/>
      <c r="CN53" s="1248">
        <v>62.5</v>
      </c>
      <c r="CO53" s="1248"/>
      <c r="CP53" s="1248"/>
      <c r="CQ53" s="1248"/>
      <c r="CR53" s="1248"/>
      <c r="CS53" s="1248"/>
      <c r="CT53" s="1248"/>
      <c r="CU53" s="1248"/>
      <c r="CV53" s="1248">
        <v>64.3</v>
      </c>
      <c r="CW53" s="1248"/>
      <c r="CX53" s="1248"/>
      <c r="CY53" s="1248"/>
      <c r="CZ53" s="1248"/>
      <c r="DA53" s="1248"/>
      <c r="DB53" s="1248"/>
      <c r="DC53" s="1248"/>
    </row>
    <row r="54" spans="1:109" ht="13.5" x14ac:dyDescent="0.15">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5" x14ac:dyDescent="0.15">
      <c r="A55" s="1277"/>
      <c r="B55" s="1242"/>
      <c r="G55" s="1253"/>
      <c r="H55" s="1253"/>
      <c r="I55" s="1253"/>
      <c r="J55" s="1253"/>
      <c r="K55" s="1256"/>
      <c r="L55" s="1256"/>
      <c r="M55" s="1256"/>
      <c r="N55" s="1256"/>
      <c r="AN55" s="1250" t="s">
        <v>601</v>
      </c>
      <c r="AO55" s="1250"/>
      <c r="AP55" s="1250"/>
      <c r="AQ55" s="1250"/>
      <c r="AR55" s="1250"/>
      <c r="AS55" s="1250"/>
      <c r="AT55" s="1250"/>
      <c r="AU55" s="1250"/>
      <c r="AV55" s="1250"/>
      <c r="AW55" s="1250"/>
      <c r="AX55" s="1250"/>
      <c r="AY55" s="1250"/>
      <c r="AZ55" s="1250"/>
      <c r="BA55" s="1250"/>
      <c r="BB55" s="1249" t="s">
        <v>600</v>
      </c>
      <c r="BC55" s="1249"/>
      <c r="BD55" s="1249"/>
      <c r="BE55" s="1249"/>
      <c r="BF55" s="1249"/>
      <c r="BG55" s="1249"/>
      <c r="BH55" s="1249"/>
      <c r="BI55" s="1249"/>
      <c r="BJ55" s="1249"/>
      <c r="BK55" s="1249"/>
      <c r="BL55" s="1249"/>
      <c r="BM55" s="1249"/>
      <c r="BN55" s="1249"/>
      <c r="BO55" s="1249"/>
      <c r="BP55" s="1248">
        <v>55.4</v>
      </c>
      <c r="BQ55" s="1248"/>
      <c r="BR55" s="1248"/>
      <c r="BS55" s="1248"/>
      <c r="BT55" s="1248"/>
      <c r="BU55" s="1248"/>
      <c r="BV55" s="1248"/>
      <c r="BW55" s="1248"/>
      <c r="BX55" s="1248">
        <v>52.7</v>
      </c>
      <c r="BY55" s="1248"/>
      <c r="BZ55" s="1248"/>
      <c r="CA55" s="1248"/>
      <c r="CB55" s="1248"/>
      <c r="CC55" s="1248"/>
      <c r="CD55" s="1248"/>
      <c r="CE55" s="1248"/>
      <c r="CF55" s="1248">
        <v>49.7</v>
      </c>
      <c r="CG55" s="1248"/>
      <c r="CH55" s="1248"/>
      <c r="CI55" s="1248"/>
      <c r="CJ55" s="1248"/>
      <c r="CK55" s="1248"/>
      <c r="CL55" s="1248"/>
      <c r="CM55" s="1248"/>
      <c r="CN55" s="1248">
        <v>37.299999999999997</v>
      </c>
      <c r="CO55" s="1248"/>
      <c r="CP55" s="1248"/>
      <c r="CQ55" s="1248"/>
      <c r="CR55" s="1248"/>
      <c r="CS55" s="1248"/>
      <c r="CT55" s="1248"/>
      <c r="CU55" s="1248"/>
      <c r="CV55" s="1248">
        <v>25.1</v>
      </c>
      <c r="CW55" s="1248"/>
      <c r="CX55" s="1248"/>
      <c r="CY55" s="1248"/>
      <c r="CZ55" s="1248"/>
      <c r="DA55" s="1248"/>
      <c r="DB55" s="1248"/>
      <c r="DC55" s="1248"/>
    </row>
    <row r="56" spans="1:109" ht="13.5" x14ac:dyDescent="0.15">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5" x14ac:dyDescent="0.15">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607</v>
      </c>
      <c r="BC57" s="1249"/>
      <c r="BD57" s="1249"/>
      <c r="BE57" s="1249"/>
      <c r="BF57" s="1249"/>
      <c r="BG57" s="1249"/>
      <c r="BH57" s="1249"/>
      <c r="BI57" s="1249"/>
      <c r="BJ57" s="1249"/>
      <c r="BK57" s="1249"/>
      <c r="BL57" s="1249"/>
      <c r="BM57" s="1249"/>
      <c r="BN57" s="1249"/>
      <c r="BO57" s="1249"/>
      <c r="BP57" s="1248">
        <v>58.7</v>
      </c>
      <c r="BQ57" s="1248"/>
      <c r="BR57" s="1248"/>
      <c r="BS57" s="1248"/>
      <c r="BT57" s="1248"/>
      <c r="BU57" s="1248"/>
      <c r="BV57" s="1248"/>
      <c r="BW57" s="1248"/>
      <c r="BX57" s="1248">
        <v>59.9</v>
      </c>
      <c r="BY57" s="1248"/>
      <c r="BZ57" s="1248"/>
      <c r="CA57" s="1248"/>
      <c r="CB57" s="1248"/>
      <c r="CC57" s="1248"/>
      <c r="CD57" s="1248"/>
      <c r="CE57" s="1248"/>
      <c r="CF57" s="1248">
        <v>60.1</v>
      </c>
      <c r="CG57" s="1248"/>
      <c r="CH57" s="1248"/>
      <c r="CI57" s="1248"/>
      <c r="CJ57" s="1248"/>
      <c r="CK57" s="1248"/>
      <c r="CL57" s="1248"/>
      <c r="CM57" s="1248"/>
      <c r="CN57" s="1248">
        <v>61.9</v>
      </c>
      <c r="CO57" s="1248"/>
      <c r="CP57" s="1248"/>
      <c r="CQ57" s="1248"/>
      <c r="CR57" s="1248"/>
      <c r="CS57" s="1248"/>
      <c r="CT57" s="1248"/>
      <c r="CU57" s="1248"/>
      <c r="CV57" s="1248">
        <v>63.1</v>
      </c>
      <c r="CW57" s="1248"/>
      <c r="CX57" s="1248"/>
      <c r="CY57" s="1248"/>
      <c r="CZ57" s="1248"/>
      <c r="DA57" s="1248"/>
      <c r="DB57" s="1248"/>
      <c r="DC57" s="1248"/>
      <c r="DD57" s="1288"/>
      <c r="DE57" s="1283"/>
    </row>
    <row r="58" spans="1:109" s="1277" customFormat="1" ht="13.5" x14ac:dyDescent="0.15">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5" x14ac:dyDescent="0.15">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5" x14ac:dyDescent="0.15">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5" x14ac:dyDescent="0.15">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5"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7.25" x14ac:dyDescent="0.15">
      <c r="B63" s="1281" t="s">
        <v>606</v>
      </c>
    </row>
    <row r="64" spans="1:109" ht="13.5" x14ac:dyDescent="0.15">
      <c r="B64" s="1242"/>
      <c r="G64" s="1278"/>
      <c r="I64" s="1280"/>
      <c r="J64" s="1280"/>
      <c r="K64" s="1280"/>
      <c r="L64" s="1280"/>
      <c r="M64" s="1280"/>
      <c r="N64" s="1279"/>
      <c r="AM64" s="1278"/>
      <c r="AN64" s="1278" t="s">
        <v>605</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5" x14ac:dyDescent="0.15">
      <c r="B65" s="1242"/>
      <c r="AN65" s="1276" t="s">
        <v>604</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5" x14ac:dyDescent="0.15">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5" x14ac:dyDescent="0.15">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5" x14ac:dyDescent="0.15">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5" x14ac:dyDescent="0.15">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5" x14ac:dyDescent="0.15">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5" x14ac:dyDescent="0.15">
      <c r="B71" s="1242"/>
      <c r="G71" s="1263"/>
      <c r="I71" s="1266"/>
      <c r="J71" s="1265"/>
      <c r="K71" s="1265"/>
      <c r="L71" s="1264"/>
      <c r="M71" s="1265"/>
      <c r="N71" s="1264"/>
      <c r="AM71" s="1263"/>
      <c r="AN71" s="1241" t="s">
        <v>603</v>
      </c>
    </row>
    <row r="72" spans="2:107" ht="13.5" x14ac:dyDescent="0.15">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555</v>
      </c>
      <c r="BQ72" s="1250"/>
      <c r="BR72" s="1250"/>
      <c r="BS72" s="1250"/>
      <c r="BT72" s="1250"/>
      <c r="BU72" s="1250"/>
      <c r="BV72" s="1250"/>
      <c r="BW72" s="1250"/>
      <c r="BX72" s="1250" t="s">
        <v>556</v>
      </c>
      <c r="BY72" s="1250"/>
      <c r="BZ72" s="1250"/>
      <c r="CA72" s="1250"/>
      <c r="CB72" s="1250"/>
      <c r="CC72" s="1250"/>
      <c r="CD72" s="1250"/>
      <c r="CE72" s="1250"/>
      <c r="CF72" s="1250" t="s">
        <v>557</v>
      </c>
      <c r="CG72" s="1250"/>
      <c r="CH72" s="1250"/>
      <c r="CI72" s="1250"/>
      <c r="CJ72" s="1250"/>
      <c r="CK72" s="1250"/>
      <c r="CL72" s="1250"/>
      <c r="CM72" s="1250"/>
      <c r="CN72" s="1250" t="s">
        <v>558</v>
      </c>
      <c r="CO72" s="1250"/>
      <c r="CP72" s="1250"/>
      <c r="CQ72" s="1250"/>
      <c r="CR72" s="1250"/>
      <c r="CS72" s="1250"/>
      <c r="CT72" s="1250"/>
      <c r="CU72" s="1250"/>
      <c r="CV72" s="1250" t="s">
        <v>559</v>
      </c>
      <c r="CW72" s="1250"/>
      <c r="CX72" s="1250"/>
      <c r="CY72" s="1250"/>
      <c r="CZ72" s="1250"/>
      <c r="DA72" s="1250"/>
      <c r="DB72" s="1250"/>
      <c r="DC72" s="1250"/>
    </row>
    <row r="73" spans="2:107" ht="13.5" x14ac:dyDescent="0.15">
      <c r="B73" s="1242"/>
      <c r="G73" s="1257"/>
      <c r="H73" s="1257"/>
      <c r="I73" s="1257"/>
      <c r="J73" s="1257"/>
      <c r="K73" s="1254"/>
      <c r="L73" s="1254"/>
      <c r="M73" s="1254"/>
      <c r="N73" s="1254"/>
      <c r="AM73" s="1255"/>
      <c r="AN73" s="1249" t="s">
        <v>602</v>
      </c>
      <c r="AO73" s="1249"/>
      <c r="AP73" s="1249"/>
      <c r="AQ73" s="1249"/>
      <c r="AR73" s="1249"/>
      <c r="AS73" s="1249"/>
      <c r="AT73" s="1249"/>
      <c r="AU73" s="1249"/>
      <c r="AV73" s="1249"/>
      <c r="AW73" s="1249"/>
      <c r="AX73" s="1249"/>
      <c r="AY73" s="1249"/>
      <c r="AZ73" s="1249"/>
      <c r="BA73" s="1249"/>
      <c r="BB73" s="1249" t="s">
        <v>600</v>
      </c>
      <c r="BC73" s="1249"/>
      <c r="BD73" s="1249"/>
      <c r="BE73" s="1249"/>
      <c r="BF73" s="1249"/>
      <c r="BG73" s="1249"/>
      <c r="BH73" s="1249"/>
      <c r="BI73" s="1249"/>
      <c r="BJ73" s="1249"/>
      <c r="BK73" s="1249"/>
      <c r="BL73" s="1249"/>
      <c r="BM73" s="1249"/>
      <c r="BN73" s="1249"/>
      <c r="BO73" s="1249"/>
      <c r="BP73" s="1248">
        <v>8.6999999999999993</v>
      </c>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5" x14ac:dyDescent="0.15">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5" x14ac:dyDescent="0.15">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599</v>
      </c>
      <c r="BC75" s="1249"/>
      <c r="BD75" s="1249"/>
      <c r="BE75" s="1249"/>
      <c r="BF75" s="1249"/>
      <c r="BG75" s="1249"/>
      <c r="BH75" s="1249"/>
      <c r="BI75" s="1249"/>
      <c r="BJ75" s="1249"/>
      <c r="BK75" s="1249"/>
      <c r="BL75" s="1249"/>
      <c r="BM75" s="1249"/>
      <c r="BN75" s="1249"/>
      <c r="BO75" s="1249"/>
      <c r="BP75" s="1248">
        <v>12.5</v>
      </c>
      <c r="BQ75" s="1248"/>
      <c r="BR75" s="1248"/>
      <c r="BS75" s="1248"/>
      <c r="BT75" s="1248"/>
      <c r="BU75" s="1248"/>
      <c r="BV75" s="1248"/>
      <c r="BW75" s="1248"/>
      <c r="BX75" s="1248">
        <v>12.6</v>
      </c>
      <c r="BY75" s="1248"/>
      <c r="BZ75" s="1248"/>
      <c r="CA75" s="1248"/>
      <c r="CB75" s="1248"/>
      <c r="CC75" s="1248"/>
      <c r="CD75" s="1248"/>
      <c r="CE75" s="1248"/>
      <c r="CF75" s="1248">
        <v>12</v>
      </c>
      <c r="CG75" s="1248"/>
      <c r="CH75" s="1248"/>
      <c r="CI75" s="1248"/>
      <c r="CJ75" s="1248"/>
      <c r="CK75" s="1248"/>
      <c r="CL75" s="1248"/>
      <c r="CM75" s="1248"/>
      <c r="CN75" s="1248">
        <v>10.7</v>
      </c>
      <c r="CO75" s="1248"/>
      <c r="CP75" s="1248"/>
      <c r="CQ75" s="1248"/>
      <c r="CR75" s="1248"/>
      <c r="CS75" s="1248"/>
      <c r="CT75" s="1248"/>
      <c r="CU75" s="1248"/>
      <c r="CV75" s="1248">
        <v>9.9</v>
      </c>
      <c r="CW75" s="1248"/>
      <c r="CX75" s="1248"/>
      <c r="CY75" s="1248"/>
      <c r="CZ75" s="1248"/>
      <c r="DA75" s="1248"/>
      <c r="DB75" s="1248"/>
      <c r="DC75" s="1248"/>
    </row>
    <row r="76" spans="2:107" ht="13.5" x14ac:dyDescent="0.15">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5" x14ac:dyDescent="0.15">
      <c r="B77" s="1242"/>
      <c r="G77" s="1253"/>
      <c r="H77" s="1253"/>
      <c r="I77" s="1253"/>
      <c r="J77" s="1253"/>
      <c r="K77" s="1254"/>
      <c r="L77" s="1254"/>
      <c r="M77" s="1254"/>
      <c r="N77" s="1254"/>
      <c r="AN77" s="1250" t="s">
        <v>601</v>
      </c>
      <c r="AO77" s="1250"/>
      <c r="AP77" s="1250"/>
      <c r="AQ77" s="1250"/>
      <c r="AR77" s="1250"/>
      <c r="AS77" s="1250"/>
      <c r="AT77" s="1250"/>
      <c r="AU77" s="1250"/>
      <c r="AV77" s="1250"/>
      <c r="AW77" s="1250"/>
      <c r="AX77" s="1250"/>
      <c r="AY77" s="1250"/>
      <c r="AZ77" s="1250"/>
      <c r="BA77" s="1250"/>
      <c r="BB77" s="1249" t="s">
        <v>600</v>
      </c>
      <c r="BC77" s="1249"/>
      <c r="BD77" s="1249"/>
      <c r="BE77" s="1249"/>
      <c r="BF77" s="1249"/>
      <c r="BG77" s="1249"/>
      <c r="BH77" s="1249"/>
      <c r="BI77" s="1249"/>
      <c r="BJ77" s="1249"/>
      <c r="BK77" s="1249"/>
      <c r="BL77" s="1249"/>
      <c r="BM77" s="1249"/>
      <c r="BN77" s="1249"/>
      <c r="BO77" s="1249"/>
      <c r="BP77" s="1248">
        <v>55.4</v>
      </c>
      <c r="BQ77" s="1248"/>
      <c r="BR77" s="1248"/>
      <c r="BS77" s="1248"/>
      <c r="BT77" s="1248"/>
      <c r="BU77" s="1248"/>
      <c r="BV77" s="1248"/>
      <c r="BW77" s="1248"/>
      <c r="BX77" s="1248">
        <v>52.7</v>
      </c>
      <c r="BY77" s="1248"/>
      <c r="BZ77" s="1248"/>
      <c r="CA77" s="1248"/>
      <c r="CB77" s="1248"/>
      <c r="CC77" s="1248"/>
      <c r="CD77" s="1248"/>
      <c r="CE77" s="1248"/>
      <c r="CF77" s="1248">
        <v>49.7</v>
      </c>
      <c r="CG77" s="1248"/>
      <c r="CH77" s="1248"/>
      <c r="CI77" s="1248"/>
      <c r="CJ77" s="1248"/>
      <c r="CK77" s="1248"/>
      <c r="CL77" s="1248"/>
      <c r="CM77" s="1248"/>
      <c r="CN77" s="1248">
        <v>37.299999999999997</v>
      </c>
      <c r="CO77" s="1248"/>
      <c r="CP77" s="1248"/>
      <c r="CQ77" s="1248"/>
      <c r="CR77" s="1248"/>
      <c r="CS77" s="1248"/>
      <c r="CT77" s="1248"/>
      <c r="CU77" s="1248"/>
      <c r="CV77" s="1248">
        <v>25.1</v>
      </c>
      <c r="CW77" s="1248"/>
      <c r="CX77" s="1248"/>
      <c r="CY77" s="1248"/>
      <c r="CZ77" s="1248"/>
      <c r="DA77" s="1248"/>
      <c r="DB77" s="1248"/>
      <c r="DC77" s="1248"/>
    </row>
    <row r="78" spans="2:107" ht="13.5" x14ac:dyDescent="0.15">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5" x14ac:dyDescent="0.15">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599</v>
      </c>
      <c r="BC79" s="1249"/>
      <c r="BD79" s="1249"/>
      <c r="BE79" s="1249"/>
      <c r="BF79" s="1249"/>
      <c r="BG79" s="1249"/>
      <c r="BH79" s="1249"/>
      <c r="BI79" s="1249"/>
      <c r="BJ79" s="1249"/>
      <c r="BK79" s="1249"/>
      <c r="BL79" s="1249"/>
      <c r="BM79" s="1249"/>
      <c r="BN79" s="1249"/>
      <c r="BO79" s="1249"/>
      <c r="BP79" s="1248">
        <v>9.6999999999999993</v>
      </c>
      <c r="BQ79" s="1248"/>
      <c r="BR79" s="1248"/>
      <c r="BS79" s="1248"/>
      <c r="BT79" s="1248"/>
      <c r="BU79" s="1248"/>
      <c r="BV79" s="1248"/>
      <c r="BW79" s="1248"/>
      <c r="BX79" s="1248">
        <v>9.5</v>
      </c>
      <c r="BY79" s="1248"/>
      <c r="BZ79" s="1248"/>
      <c r="CA79" s="1248"/>
      <c r="CB79" s="1248"/>
      <c r="CC79" s="1248"/>
      <c r="CD79" s="1248"/>
      <c r="CE79" s="1248"/>
      <c r="CF79" s="1248">
        <v>9.1999999999999993</v>
      </c>
      <c r="CG79" s="1248"/>
      <c r="CH79" s="1248"/>
      <c r="CI79" s="1248"/>
      <c r="CJ79" s="1248"/>
      <c r="CK79" s="1248"/>
      <c r="CL79" s="1248"/>
      <c r="CM79" s="1248"/>
      <c r="CN79" s="1248">
        <v>8.6</v>
      </c>
      <c r="CO79" s="1248"/>
      <c r="CP79" s="1248"/>
      <c r="CQ79" s="1248"/>
      <c r="CR79" s="1248"/>
      <c r="CS79" s="1248"/>
      <c r="CT79" s="1248"/>
      <c r="CU79" s="1248"/>
      <c r="CV79" s="1248">
        <v>8.3000000000000007</v>
      </c>
      <c r="CW79" s="1248"/>
      <c r="CX79" s="1248"/>
      <c r="CY79" s="1248"/>
      <c r="CZ79" s="1248"/>
      <c r="DA79" s="1248"/>
      <c r="DB79" s="1248"/>
      <c r="DC79" s="1248"/>
    </row>
    <row r="80" spans="2:107" ht="13.5" x14ac:dyDescent="0.15">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5" x14ac:dyDescent="0.15">
      <c r="B81" s="1242"/>
    </row>
    <row r="82" spans="2:109" ht="17.25" x14ac:dyDescent="0.15">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5" x14ac:dyDescent="0.15">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5" x14ac:dyDescent="0.15">
      <c r="DD84" s="1241"/>
      <c r="DE84" s="1241"/>
    </row>
    <row r="85" spans="2:109" ht="13.5" x14ac:dyDescent="0.15">
      <c r="DD85" s="1241"/>
      <c r="DE85" s="1241"/>
    </row>
  </sheetData>
  <sheetProtection algorithmName="SHA-512" hashValue="fSl36+TkEhCaMw8KDwXfWnKuTG9RuKPAvqdPiQdFf/L6LZrycBKE6IK1mZGXyk6D3NoJF6blxHSZpCA0qIBx7w==" saltValue="VgEYx2VUqQ7NsayR7tv9Q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butk6v0GBeSKGvXGix78h/bD6j6FYZaC+xMIP8lnbnSg8KFAPCkn6Y8KFWGngktOSTTamC+hjWZIWJSS/uaubA==" saltValue="yN5Iu/++vArAro2cfBa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drkG54JMHXdlM0j5jl6wjHIDAjsbtd59KCkBGq3E6vF0RB200iZDSmeqpR7qE+grMd9MjCasEBvwmNBN6Pt7RQ==" saltValue="noe2oSNZB6Do/tWM008aI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60767</v>
      </c>
      <c r="E3" s="153"/>
      <c r="F3" s="154">
        <v>68468</v>
      </c>
      <c r="G3" s="155"/>
      <c r="H3" s="156"/>
    </row>
    <row r="4" spans="1:8" x14ac:dyDescent="0.15">
      <c r="A4" s="157"/>
      <c r="B4" s="158"/>
      <c r="C4" s="159"/>
      <c r="D4" s="160">
        <v>34334</v>
      </c>
      <c r="E4" s="161"/>
      <c r="F4" s="162">
        <v>34140</v>
      </c>
      <c r="G4" s="163"/>
      <c r="H4" s="164"/>
    </row>
    <row r="5" spans="1:8" x14ac:dyDescent="0.15">
      <c r="A5" s="145" t="s">
        <v>547</v>
      </c>
      <c r="B5" s="150"/>
      <c r="C5" s="151"/>
      <c r="D5" s="152">
        <v>106972</v>
      </c>
      <c r="E5" s="153"/>
      <c r="F5" s="154">
        <v>69729</v>
      </c>
      <c r="G5" s="155"/>
      <c r="H5" s="156"/>
    </row>
    <row r="6" spans="1:8" x14ac:dyDescent="0.15">
      <c r="A6" s="157"/>
      <c r="B6" s="158"/>
      <c r="C6" s="159"/>
      <c r="D6" s="160">
        <v>76848</v>
      </c>
      <c r="E6" s="161"/>
      <c r="F6" s="162">
        <v>38908</v>
      </c>
      <c r="G6" s="163"/>
      <c r="H6" s="164"/>
    </row>
    <row r="7" spans="1:8" x14ac:dyDescent="0.15">
      <c r="A7" s="145" t="s">
        <v>548</v>
      </c>
      <c r="B7" s="150"/>
      <c r="C7" s="151"/>
      <c r="D7" s="152">
        <v>156658</v>
      </c>
      <c r="E7" s="153"/>
      <c r="F7" s="154">
        <v>74581</v>
      </c>
      <c r="G7" s="155"/>
      <c r="H7" s="156"/>
    </row>
    <row r="8" spans="1:8" x14ac:dyDescent="0.15">
      <c r="A8" s="157"/>
      <c r="B8" s="158"/>
      <c r="C8" s="159"/>
      <c r="D8" s="160">
        <v>138386</v>
      </c>
      <c r="E8" s="161"/>
      <c r="F8" s="162">
        <v>41563</v>
      </c>
      <c r="G8" s="163"/>
      <c r="H8" s="164"/>
    </row>
    <row r="9" spans="1:8" x14ac:dyDescent="0.15">
      <c r="A9" s="145" t="s">
        <v>549</v>
      </c>
      <c r="B9" s="150"/>
      <c r="C9" s="151"/>
      <c r="D9" s="152">
        <v>73395</v>
      </c>
      <c r="E9" s="153"/>
      <c r="F9" s="154">
        <v>76347</v>
      </c>
      <c r="G9" s="155"/>
      <c r="H9" s="156"/>
    </row>
    <row r="10" spans="1:8" x14ac:dyDescent="0.15">
      <c r="A10" s="157"/>
      <c r="B10" s="158"/>
      <c r="C10" s="159"/>
      <c r="D10" s="160">
        <v>60674</v>
      </c>
      <c r="E10" s="161"/>
      <c r="F10" s="162">
        <v>41762</v>
      </c>
      <c r="G10" s="163"/>
      <c r="H10" s="164"/>
    </row>
    <row r="11" spans="1:8" x14ac:dyDescent="0.15">
      <c r="A11" s="145" t="s">
        <v>550</v>
      </c>
      <c r="B11" s="150"/>
      <c r="C11" s="151"/>
      <c r="D11" s="152">
        <v>54038</v>
      </c>
      <c r="E11" s="153"/>
      <c r="F11" s="154">
        <v>69604</v>
      </c>
      <c r="G11" s="155"/>
      <c r="H11" s="156"/>
    </row>
    <row r="12" spans="1:8" x14ac:dyDescent="0.15">
      <c r="A12" s="157"/>
      <c r="B12" s="158"/>
      <c r="C12" s="165"/>
      <c r="D12" s="160">
        <v>39003</v>
      </c>
      <c r="E12" s="161"/>
      <c r="F12" s="162">
        <v>36247</v>
      </c>
      <c r="G12" s="163"/>
      <c r="H12" s="164"/>
    </row>
    <row r="13" spans="1:8" x14ac:dyDescent="0.15">
      <c r="A13" s="145"/>
      <c r="B13" s="150"/>
      <c r="C13" s="166"/>
      <c r="D13" s="167">
        <v>90366</v>
      </c>
      <c r="E13" s="168"/>
      <c r="F13" s="169">
        <v>71746</v>
      </c>
      <c r="G13" s="170"/>
      <c r="H13" s="156"/>
    </row>
    <row r="14" spans="1:8" x14ac:dyDescent="0.15">
      <c r="A14" s="157"/>
      <c r="B14" s="158"/>
      <c r="C14" s="159"/>
      <c r="D14" s="160">
        <v>69849</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4.93</v>
      </c>
      <c r="C19" s="171">
        <f>ROUND(VALUE(SUBSTITUTE(実質収支比率等に係る経年分析!G$48,"▲","-")),2)</f>
        <v>5.28</v>
      </c>
      <c r="D19" s="171">
        <f>ROUND(VALUE(SUBSTITUTE(実質収支比率等に係る経年分析!H$48,"▲","-")),2)</f>
        <v>6.74</v>
      </c>
      <c r="E19" s="171">
        <f>ROUND(VALUE(SUBSTITUTE(実質収支比率等に係る経年分析!I$48,"▲","-")),2)</f>
        <v>4.01</v>
      </c>
      <c r="F19" s="171">
        <f>ROUND(VALUE(SUBSTITUTE(実質収支比率等に係る経年分析!J$48,"▲","-")),2)</f>
        <v>7.01</v>
      </c>
    </row>
    <row r="20" spans="1:11" x14ac:dyDescent="0.15">
      <c r="A20" s="171" t="s">
        <v>55</v>
      </c>
      <c r="B20" s="171">
        <f>ROUND(VALUE(SUBSTITUTE(実質収支比率等に係る経年分析!F$47,"▲","-")),2)</f>
        <v>35.47</v>
      </c>
      <c r="C20" s="171">
        <f>ROUND(VALUE(SUBSTITUTE(実質収支比率等に係る経年分析!G$47,"▲","-")),2)</f>
        <v>38.130000000000003</v>
      </c>
      <c r="D20" s="171">
        <f>ROUND(VALUE(SUBSTITUTE(実質収支比率等に係る経年分析!H$47,"▲","-")),2)</f>
        <v>39.79</v>
      </c>
      <c r="E20" s="171">
        <f>ROUND(VALUE(SUBSTITUTE(実質収支比率等に係る経年分析!I$47,"▲","-")),2)</f>
        <v>41.91</v>
      </c>
      <c r="F20" s="171">
        <f>ROUND(VALUE(SUBSTITUTE(実質収支比率等に係る経年分析!J$47,"▲","-")),2)</f>
        <v>41.54</v>
      </c>
    </row>
    <row r="21" spans="1:11" x14ac:dyDescent="0.15">
      <c r="A21" s="171" t="s">
        <v>56</v>
      </c>
      <c r="B21" s="171">
        <f>IF(ISNUMBER(VALUE(SUBSTITUTE(実質収支比率等に係る経年分析!F$49,"▲","-"))),ROUND(VALUE(SUBSTITUTE(実質収支比率等に係る経年分析!F$49,"▲","-")),2),NA())</f>
        <v>0.9</v>
      </c>
      <c r="C21" s="171">
        <f>IF(ISNUMBER(VALUE(SUBSTITUTE(実質収支比率等に係る経年分析!G$49,"▲","-"))),ROUND(VALUE(SUBSTITUTE(実質収支比率等に係る経年分析!G$49,"▲","-")),2),NA())</f>
        <v>0.47</v>
      </c>
      <c r="D21" s="171">
        <f>IF(ISNUMBER(VALUE(SUBSTITUTE(実質収支比率等に係る経年分析!H$49,"▲","-"))),ROUND(VALUE(SUBSTITUTE(実質収支比率等に係る経年分析!H$49,"▲","-")),2),NA())</f>
        <v>10.64</v>
      </c>
      <c r="E21" s="171">
        <f>IF(ISNUMBER(VALUE(SUBSTITUTE(実質収支比率等に係る経年分析!I$49,"▲","-"))),ROUND(VALUE(SUBSTITUTE(実質収支比率等に係る経年分析!I$49,"▲","-")),2),NA())</f>
        <v>-2.41</v>
      </c>
      <c r="F21" s="171">
        <f>IF(ISNUMBER(VALUE(SUBSTITUTE(実質収支比率等に係る経年分析!J$49,"▲","-"))),ROUND(VALUE(SUBSTITUTE(実質収支比率等に係る経年分析!J$49,"▲","-")),2),NA())</f>
        <v>11.92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0.69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0.22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0.24</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備前市飲料水供給事業特別会計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7.0000000000000007E-2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0.08</v>
      </c>
    </row>
    <row r="30" spans="1:11" x14ac:dyDescent="0.15">
      <c r="A30" s="172" t="str">
        <f>IF(連結実質赤字比率に係る赤字・黒字の構成分析!C$40="",NA(),連結実質赤字比率に係る赤字・黒字の構成分析!C$40)</f>
        <v>備前市企業用地造成事業特別会計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4.37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0.38</v>
      </c>
    </row>
    <row r="31" spans="1:11" x14ac:dyDescent="0.15">
      <c r="A31" s="172" t="str">
        <f>IF(連結実質赤字比率に係る赤字・黒字の構成分析!C$39="",NA(),連結実質赤字比率に係る赤字・黒字の構成分析!C$39)</f>
        <v>備前市国民健康保険事業特別会計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2.99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1.34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1.1599999999999999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1.5</v>
      </c>
    </row>
    <row r="32" spans="1:11" x14ac:dyDescent="0.15">
      <c r="A32" s="172" t="str">
        <f>IF(連結実質赤字比率に係る赤字・黒字の構成分析!C$38="",NA(),連結実質赤字比率に係る赤字・黒字の構成分析!C$38)</f>
        <v>備前市介護保険事業特別会計（介護保険事業勘定）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1.79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1.67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1.64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2.77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1.54</v>
      </c>
    </row>
    <row r="33" spans="1:16" x14ac:dyDescent="0.15">
      <c r="A33" s="172" t="str">
        <f>IF(連結実質赤字比率に係る赤字・黒字の構成分析!C$37="",NA(),連結実質赤字比率に係る赤字・黒字の構成分析!C$37)</f>
        <v>備前市下水道事業会計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4.28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3.49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3.14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2.5299999999999998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2.5</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4.74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5.1100000000000003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6.57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3.94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6.81</v>
      </c>
    </row>
    <row r="35" spans="1:16" x14ac:dyDescent="0.15">
      <c r="A35" s="172" t="str">
        <f>IF(連結実質赤字比率に係る赤字・黒字の構成分析!C$35="",NA(),連結実質赤字比率に係る赤字・黒字の構成分析!C$35)</f>
        <v>備前市病院事業会計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12.68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12.61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10.11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12.38</v>
      </c>
    </row>
    <row r="36" spans="1:16" x14ac:dyDescent="0.15">
      <c r="A36" s="172" t="str">
        <f>IF(連結実質赤字比率に係る赤字・黒字の構成分析!C$34="",NA(),連結実質赤字比率に係る赤字・黒字の構成分析!C$34)</f>
        <v>備前市水道事業会計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19.18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19.16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18.89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17.73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15.48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2563</v>
      </c>
      <c r="E42" s="173"/>
      <c r="F42" s="173"/>
      <c r="G42" s="173">
        <f>'実質公債費比率（分子）の構造'!L$52</f>
        <v>2579</v>
      </c>
      <c r="H42" s="173"/>
      <c r="I42" s="173"/>
      <c r="J42" s="173">
        <f>'実質公債費比率（分子）の構造'!M$52</f>
        <v>2556</v>
      </c>
      <c r="K42" s="173"/>
      <c r="L42" s="173"/>
      <c r="M42" s="173">
        <f>'実質公債費比率（分子）の構造'!N$52</f>
        <v>2542</v>
      </c>
      <c r="N42" s="173"/>
      <c r="O42" s="173"/>
      <c r="P42" s="173">
        <f>'実質公債費比率（分子）の構造'!O$52</f>
        <v>2648</v>
      </c>
    </row>
    <row r="43" spans="1:16" x14ac:dyDescent="0.15">
      <c r="A43" s="173" t="s">
        <v>64</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f>'実質公債費比率（分子）の構造'!K$50</f>
        <v>17</v>
      </c>
      <c r="C44" s="173"/>
      <c r="D44" s="173"/>
      <c r="E44" s="173">
        <f>'実質公債費比率（分子）の構造'!L$50</f>
        <v>15</v>
      </c>
      <c r="F44" s="173"/>
      <c r="G44" s="173"/>
      <c r="H44" s="173">
        <f>'実質公債費比率（分子）の構造'!M$50</f>
        <v>11</v>
      </c>
      <c r="I44" s="173"/>
      <c r="J44" s="173"/>
      <c r="K44" s="173">
        <f>'実質公債費比率（分子）の構造'!N$50</f>
        <v>10</v>
      </c>
      <c r="L44" s="173"/>
      <c r="M44" s="173"/>
      <c r="N44" s="173">
        <f>'実質公債費比率（分子）の構造'!O$50</f>
        <v>9</v>
      </c>
      <c r="O44" s="173"/>
      <c r="P44" s="173"/>
    </row>
    <row r="45" spans="1:16" x14ac:dyDescent="0.15">
      <c r="A45" s="173" t="s">
        <v>66</v>
      </c>
      <c r="B45" s="173">
        <f>'実質公債費比率（分子）の構造'!K$49</f>
        <v>82</v>
      </c>
      <c r="C45" s="173"/>
      <c r="D45" s="173"/>
      <c r="E45" s="173">
        <f>'実質公債費比率（分子）の構造'!L$49</f>
        <v>82</v>
      </c>
      <c r="F45" s="173"/>
      <c r="G45" s="173"/>
      <c r="H45" s="173">
        <f>'実質公債費比率（分子）の構造'!M$49</f>
        <v>62</v>
      </c>
      <c r="I45" s="173"/>
      <c r="J45" s="173"/>
      <c r="K45" s="173">
        <f>'実質公債費比率（分子）の構造'!N$49</f>
        <v>47</v>
      </c>
      <c r="L45" s="173"/>
      <c r="M45" s="173"/>
      <c r="N45" s="173">
        <f>'実質公債費比率（分子）の構造'!O$49</f>
        <v>56</v>
      </c>
      <c r="O45" s="173"/>
      <c r="P45" s="173"/>
    </row>
    <row r="46" spans="1:16" x14ac:dyDescent="0.15">
      <c r="A46" s="173" t="s">
        <v>67</v>
      </c>
      <c r="B46" s="173">
        <f>'実質公債費比率（分子）の構造'!K$48</f>
        <v>1911</v>
      </c>
      <c r="C46" s="173"/>
      <c r="D46" s="173"/>
      <c r="E46" s="173">
        <f>'実質公債費比率（分子）の構造'!L$48</f>
        <v>1744</v>
      </c>
      <c r="F46" s="173"/>
      <c r="G46" s="173"/>
      <c r="H46" s="173">
        <f>'実質公債費比率（分子）の構造'!M$48</f>
        <v>1690</v>
      </c>
      <c r="I46" s="173"/>
      <c r="J46" s="173"/>
      <c r="K46" s="173">
        <f>'実質公債費比率（分子）の構造'!N$48</f>
        <v>1636</v>
      </c>
      <c r="L46" s="173"/>
      <c r="M46" s="173"/>
      <c r="N46" s="173">
        <f>'実質公債費比率（分子）の構造'!O$48</f>
        <v>1612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1818</v>
      </c>
      <c r="C49" s="173"/>
      <c r="D49" s="173"/>
      <c r="E49" s="173">
        <f>'実質公債費比率（分子）の構造'!L$45</f>
        <v>1863</v>
      </c>
      <c r="F49" s="173"/>
      <c r="G49" s="173"/>
      <c r="H49" s="173">
        <f>'実質公債費比率（分子）の構造'!M$45</f>
        <v>1845</v>
      </c>
      <c r="I49" s="173"/>
      <c r="J49" s="173"/>
      <c r="K49" s="173">
        <f>'実質公債費比率（分子）の構造'!N$45</f>
        <v>1748</v>
      </c>
      <c r="L49" s="173"/>
      <c r="M49" s="173"/>
      <c r="N49" s="173">
        <f>'実質公債費比率（分子）の構造'!O$45</f>
        <v>1909</v>
      </c>
      <c r="O49" s="173"/>
      <c r="P49" s="173"/>
    </row>
    <row r="50" spans="1:16" x14ac:dyDescent="0.15">
      <c r="A50" s="173" t="s">
        <v>71</v>
      </c>
      <c r="B50" s="173" t="e">
        <f>NA()</f>
        <v>#N/A</v>
      </c>
      <c r="C50" s="173">
        <f>IF(ISNUMBER('実質公債費比率（分子）の構造'!K$53),'実質公債費比率（分子）の構造'!K$53,NA())</f>
        <v>1265</v>
      </c>
      <c r="D50" s="173" t="e">
        <f>NA()</f>
        <v>#N/A</v>
      </c>
      <c r="E50" s="173" t="e">
        <f>NA()</f>
        <v>#N/A</v>
      </c>
      <c r="F50" s="173">
        <f>IF(ISNUMBER('実質公債費比率（分子）の構造'!L$53),'実質公債費比率（分子）の構造'!L$53,NA())</f>
        <v>1125</v>
      </c>
      <c r="G50" s="173" t="e">
        <f>NA()</f>
        <v>#N/A</v>
      </c>
      <c r="H50" s="173" t="e">
        <f>NA()</f>
        <v>#N/A</v>
      </c>
      <c r="I50" s="173">
        <f>IF(ISNUMBER('実質公債費比率（分子）の構造'!M$53),'実質公債費比率（分子）の構造'!M$53,NA())</f>
        <v>1052</v>
      </c>
      <c r="J50" s="173" t="e">
        <f>NA()</f>
        <v>#N/A</v>
      </c>
      <c r="K50" s="173" t="e">
        <f>NA()</f>
        <v>#N/A</v>
      </c>
      <c r="L50" s="173">
        <f>IF(ISNUMBER('実質公債費比率（分子）の構造'!N$53),'実質公債費比率（分子）の構造'!N$53,NA())</f>
        <v>899</v>
      </c>
      <c r="M50" s="173" t="e">
        <f>NA()</f>
        <v>#N/A</v>
      </c>
      <c r="N50" s="173" t="e">
        <f>NA()</f>
        <v>#N/A</v>
      </c>
      <c r="O50" s="173">
        <f>IF(ISNUMBER('実質公債費比率（分子）の構造'!O$53),'実質公債費比率（分子）の構造'!O$53,NA())</f>
        <v>938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24185</v>
      </c>
      <c r="E56" s="172"/>
      <c r="F56" s="172"/>
      <c r="G56" s="172">
        <f>'将来負担比率（分子）の構造'!J$52</f>
        <v>24233</v>
      </c>
      <c r="H56" s="172"/>
      <c r="I56" s="172"/>
      <c r="J56" s="172">
        <f>'将来負担比率（分子）の構造'!K$52</f>
        <v>25427</v>
      </c>
      <c r="K56" s="172"/>
      <c r="L56" s="172"/>
      <c r="M56" s="172">
        <f>'将来負担比率（分子）の構造'!L$52</f>
        <v>25233</v>
      </c>
      <c r="N56" s="172"/>
      <c r="O56" s="172"/>
      <c r="P56" s="172">
        <f>'将来負担比率（分子）の構造'!M$52</f>
        <v>24486</v>
      </c>
    </row>
    <row r="57" spans="1:16" x14ac:dyDescent="0.15">
      <c r="A57" s="172" t="s">
        <v>42</v>
      </c>
      <c r="B57" s="172"/>
      <c r="C57" s="172"/>
      <c r="D57" s="172">
        <f>'将来負担比率（分子）の構造'!I$51</f>
        <v>1602</v>
      </c>
      <c r="E57" s="172"/>
      <c r="F57" s="172"/>
      <c r="G57" s="172">
        <f>'将来負担比率（分子）の構造'!J$51</f>
        <v>1556</v>
      </c>
      <c r="H57" s="172"/>
      <c r="I57" s="172"/>
      <c r="J57" s="172">
        <f>'将来負担比率（分子）の構造'!K$51</f>
        <v>1381</v>
      </c>
      <c r="K57" s="172"/>
      <c r="L57" s="172"/>
      <c r="M57" s="172">
        <f>'将来負担比率（分子）の構造'!L$51</f>
        <v>863</v>
      </c>
      <c r="N57" s="172"/>
      <c r="O57" s="172"/>
      <c r="P57" s="172">
        <f>'将来負担比率（分子）の構造'!M$51</f>
        <v>781</v>
      </c>
    </row>
    <row r="58" spans="1:16" x14ac:dyDescent="0.15">
      <c r="A58" s="172" t="s">
        <v>41</v>
      </c>
      <c r="B58" s="172"/>
      <c r="C58" s="172"/>
      <c r="D58" s="172">
        <f>'将来負担比率（分子）の構造'!I$50</f>
        <v>11055</v>
      </c>
      <c r="E58" s="172"/>
      <c r="F58" s="172"/>
      <c r="G58" s="172">
        <f>'将来負担比率（分子）の構造'!J$50</f>
        <v>12336</v>
      </c>
      <c r="H58" s="172"/>
      <c r="I58" s="172"/>
      <c r="J58" s="172">
        <f>'将来負担比率（分子）の構造'!K$50</f>
        <v>10761</v>
      </c>
      <c r="K58" s="172"/>
      <c r="L58" s="172"/>
      <c r="M58" s="172">
        <f>'将来負担比率（分子）の構造'!L$50</f>
        <v>10940</v>
      </c>
      <c r="N58" s="172"/>
      <c r="O58" s="172"/>
      <c r="P58" s="172">
        <f>'将来負担比率（分子）の構造'!M$50</f>
        <v>11030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0</v>
      </c>
      <c r="C61" s="172"/>
      <c r="D61" s="172"/>
      <c r="E61" s="172">
        <f>'将来負担比率（分子）の構造'!J$46</f>
        <v>0</v>
      </c>
      <c r="F61" s="172"/>
      <c r="G61" s="172"/>
      <c r="H61" s="172">
        <f>'将来負担比率（分子）の構造'!K$46</f>
        <v>1</v>
      </c>
      <c r="I61" s="172"/>
      <c r="J61" s="172"/>
      <c r="K61" s="172">
        <f>'将来負担比率（分子）の構造'!L$46</f>
        <v>0</v>
      </c>
      <c r="L61" s="172"/>
      <c r="M61" s="172"/>
      <c r="N61" s="172">
        <f>'将来負担比率（分子）の構造'!M$46</f>
        <v>0</v>
      </c>
      <c r="O61" s="172"/>
      <c r="P61" s="172"/>
    </row>
    <row r="62" spans="1:16" x14ac:dyDescent="0.15">
      <c r="A62" s="172" t="s">
        <v>35</v>
      </c>
      <c r="B62" s="172">
        <f>'将来負担比率（分子）の構造'!I$45</f>
        <v>1404</v>
      </c>
      <c r="C62" s="172"/>
      <c r="D62" s="172"/>
      <c r="E62" s="172">
        <f>'将来負担比率（分子）の構造'!J$45</f>
        <v>1321</v>
      </c>
      <c r="F62" s="172"/>
      <c r="G62" s="172"/>
      <c r="H62" s="172">
        <f>'将来負担比率（分子）の構造'!K$45</f>
        <v>1293</v>
      </c>
      <c r="I62" s="172"/>
      <c r="J62" s="172"/>
      <c r="K62" s="172">
        <f>'将来負担比率（分子）の構造'!L$45</f>
        <v>1230</v>
      </c>
      <c r="L62" s="172"/>
      <c r="M62" s="172"/>
      <c r="N62" s="172">
        <f>'将来負担比率（分子）の構造'!M$45</f>
        <v>1240</v>
      </c>
      <c r="O62" s="172"/>
      <c r="P62" s="172"/>
    </row>
    <row r="63" spans="1:16" x14ac:dyDescent="0.15">
      <c r="A63" s="172" t="s">
        <v>34</v>
      </c>
      <c r="B63" s="172">
        <f>'将来負担比率（分子）の構造'!I$44</f>
        <v>334</v>
      </c>
      <c r="C63" s="172"/>
      <c r="D63" s="172"/>
      <c r="E63" s="172">
        <f>'将来負担比率（分子）の構造'!J$44</f>
        <v>257</v>
      </c>
      <c r="F63" s="172"/>
      <c r="G63" s="172"/>
      <c r="H63" s="172">
        <f>'将来負担比率（分子）の構造'!K$44</f>
        <v>196</v>
      </c>
      <c r="I63" s="172"/>
      <c r="J63" s="172"/>
      <c r="K63" s="172">
        <f>'将来負担比率（分子）の構造'!L$44</f>
        <v>152</v>
      </c>
      <c r="L63" s="172"/>
      <c r="M63" s="172"/>
      <c r="N63" s="172">
        <f>'将来負担比率（分子）の構造'!M$44</f>
        <v>108</v>
      </c>
      <c r="O63" s="172"/>
      <c r="P63" s="172"/>
    </row>
    <row r="64" spans="1:16" x14ac:dyDescent="0.15">
      <c r="A64" s="172" t="s">
        <v>33</v>
      </c>
      <c r="B64" s="172">
        <f>'将来負担比率（分子）の構造'!I$43</f>
        <v>17234</v>
      </c>
      <c r="C64" s="172"/>
      <c r="D64" s="172"/>
      <c r="E64" s="172">
        <f>'将来負担比率（分子）の構造'!J$43</f>
        <v>16191</v>
      </c>
      <c r="F64" s="172"/>
      <c r="G64" s="172"/>
      <c r="H64" s="172">
        <f>'将来負担比率（分子）の構造'!K$43</f>
        <v>14589</v>
      </c>
      <c r="I64" s="172"/>
      <c r="J64" s="172"/>
      <c r="K64" s="172">
        <f>'将来負担比率（分子）の構造'!L$43</f>
        <v>13238</v>
      </c>
      <c r="L64" s="172"/>
      <c r="M64" s="172"/>
      <c r="N64" s="172">
        <f>'将来負担比率（分子）の構造'!M$43</f>
        <v>12134</v>
      </c>
      <c r="O64" s="172"/>
      <c r="P64" s="172"/>
    </row>
    <row r="65" spans="1:16" x14ac:dyDescent="0.15">
      <c r="A65" s="172" t="s">
        <v>32</v>
      </c>
      <c r="B65" s="172">
        <f>'将来負担比率（分子）の構造'!I$42</f>
        <v>161</v>
      </c>
      <c r="C65" s="172"/>
      <c r="D65" s="172"/>
      <c r="E65" s="172">
        <f>'将来負担比率（分子）の構造'!J$42</f>
        <v>125</v>
      </c>
      <c r="F65" s="172"/>
      <c r="G65" s="172"/>
      <c r="H65" s="172">
        <f>'将来負担比率（分子）の構造'!K$42</f>
        <v>101</v>
      </c>
      <c r="I65" s="172"/>
      <c r="J65" s="172"/>
      <c r="K65" s="172">
        <f>'将来負担比率（分子）の構造'!L$42</f>
        <v>82</v>
      </c>
      <c r="L65" s="172"/>
      <c r="M65" s="172"/>
      <c r="N65" s="172">
        <f>'将来負担比率（分子）の構造'!M$42</f>
        <v>64</v>
      </c>
      <c r="O65" s="172"/>
      <c r="P65" s="172"/>
    </row>
    <row r="66" spans="1:16" x14ac:dyDescent="0.15">
      <c r="A66" s="172" t="s">
        <v>31</v>
      </c>
      <c r="B66" s="172">
        <f>'将来負担比率（分子）の構造'!I$41</f>
        <v>18547</v>
      </c>
      <c r="C66" s="172"/>
      <c r="D66" s="172"/>
      <c r="E66" s="172">
        <f>'将来負担比率（分子）の構造'!J$41</f>
        <v>19890</v>
      </c>
      <c r="F66" s="172"/>
      <c r="G66" s="172"/>
      <c r="H66" s="172">
        <f>'将来負担比率（分子）の構造'!K$41</f>
        <v>21205</v>
      </c>
      <c r="I66" s="172"/>
      <c r="J66" s="172"/>
      <c r="K66" s="172">
        <f>'将来負担比率（分子）の構造'!L$41</f>
        <v>21518</v>
      </c>
      <c r="L66" s="172"/>
      <c r="M66" s="172"/>
      <c r="N66" s="172">
        <f>'将来負担比率（分子）の構造'!M$41</f>
        <v>19762</v>
      </c>
      <c r="O66" s="172"/>
      <c r="P66" s="172"/>
    </row>
    <row r="67" spans="1:16" x14ac:dyDescent="0.15">
      <c r="A67" s="172" t="s">
        <v>75</v>
      </c>
      <c r="B67" s="172" t="e">
        <f>NA()</f>
        <v>#N/A</v>
      </c>
      <c r="C67" s="172">
        <f>IF(ISNUMBER('将来負担比率（分子）の構造'!I$53), IF('将来負担比率（分子）の構造'!I$53 &lt; 0, 0, '将来負担比率（分子）の構造'!I$53), NA())</f>
        <v>837</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4653</v>
      </c>
      <c r="C72" s="176">
        <f>基金残高に係る経年分析!G55</f>
        <v>5066</v>
      </c>
      <c r="D72" s="176">
        <f>基金残高に係る経年分析!H55</f>
        <v>5206</v>
      </c>
    </row>
    <row r="73" spans="1:16" x14ac:dyDescent="0.15">
      <c r="A73" s="175" t="s">
        <v>78</v>
      </c>
      <c r="B73" s="176">
        <f>基金残高に係る経年分析!F56</f>
        <v>466</v>
      </c>
      <c r="C73" s="176">
        <f>基金残高に係る経年分析!G56</f>
        <v>467</v>
      </c>
      <c r="D73" s="176">
        <f>基金残高に係る経年分析!H56</f>
        <v>268</v>
      </c>
    </row>
    <row r="74" spans="1:16" x14ac:dyDescent="0.15">
      <c r="A74" s="175" t="s">
        <v>79</v>
      </c>
      <c r="B74" s="176">
        <f>基金残高に係る経年分析!F57</f>
        <v>5764</v>
      </c>
      <c r="C74" s="176">
        <f>基金残高に係る経年分析!G57</f>
        <v>5436</v>
      </c>
      <c r="D74" s="176">
        <f>基金残高に係る経年分析!H57</f>
        <v>5326</v>
      </c>
    </row>
  </sheetData>
  <sheetProtection algorithmName="SHA-512" hashValue="6JmmgX2y2QFvA50R8AjKe2xrRmEr1zhYhsfElZUusbvvwesF3Gy1RoWlrPKBqLsFjMq4JJgE4jM7cERNR2eH2w==" saltValue="u2lWwPJH8Rxc76yr4e8Bm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2023-03-17T01:00:50Z</cp:lastPrinted>
  <dcterms:created xsi:type="dcterms:W3CDTF">2023-02-20T06:38:37Z</dcterms:created>
  <dcterms:modified xsi:type="dcterms:W3CDTF">2023-10-06T01:15:07Z</dcterms:modified>
  <cp:category/>
</cp:coreProperties>
</file>